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75" windowWidth="15120" windowHeight="6270"/>
  </bookViews>
  <sheets>
    <sheet name="COVER PAGE" sheetId="13" r:id="rId1"/>
    <sheet name="TABLE OF CONTENT" sheetId="14" r:id="rId2"/>
    <sheet name="INTRO AND LEGISLATION" sheetId="15" r:id="rId3"/>
    <sheet name="ANALYSIS" sheetId="17" state="hidden" r:id="rId4"/>
    <sheet name="VIS MISS STRA MAP" sheetId="16" r:id="rId5"/>
    <sheet name="HIGH LEVEL SDBIP" sheetId="4" r:id="rId6"/>
    <sheet name="LMTOD" sheetId="1" r:id="rId7"/>
    <sheet name="LBSD" sheetId="2" r:id="rId8"/>
    <sheet name="LMFMV" sheetId="3" r:id="rId9"/>
    <sheet name="LLED" sheetId="5" r:id="rId10"/>
    <sheet name="LGGPP" sheetId="6" r:id="rId11"/>
  </sheets>
  <externalReferences>
    <externalReference r:id="rId12"/>
    <externalReference r:id="rId13"/>
    <externalReference r:id="rId14"/>
  </externalReferences>
  <definedNames>
    <definedName name="_ADJ5">'[1]Template names'!$B$71</definedName>
    <definedName name="_xlnm._FilterDatabase" localSheetId="5" hidden="1">'HIGH LEVEL SDBIP'!$A$2:$T$10</definedName>
    <definedName name="ADJB12">'[1]Template names'!$B$88</definedName>
    <definedName name="ADJB15">'[1]Template names'!$B$91</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3a">'[1]Template names'!$B$8</definedName>
    <definedName name="Head50">'[1]Template names'!$B$45</definedName>
    <definedName name="Head51">'[1]Template names'!$B$46</definedName>
    <definedName name="Head52">'[1]Template names'!$B$47</definedName>
    <definedName name="Head53">'[1]Template names'!$B$48</definedName>
    <definedName name="Head54">'[1]Template names'!$B$49</definedName>
    <definedName name="Head55">'[1]Template names'!$B$50</definedName>
    <definedName name="Head56">'[1]Template names'!$B$51</definedName>
    <definedName name="Head5A">'[1]Template names'!$B$11</definedName>
    <definedName name="Head6">'[1]Template names'!$B$13</definedName>
    <definedName name="Head7">'[1]Template names'!$B$14</definedName>
    <definedName name="Head9">'[2]Template names'!$B$15</definedName>
    <definedName name="muni">'[2]Template names'!$B$93</definedName>
    <definedName name="_xlnm.Print_Area" localSheetId="0">'COVER PAGE'!$A$1:$N$41</definedName>
    <definedName name="_xlnm.Print_Area" localSheetId="5">'HIGH LEVEL SDBIP'!$A$1:$U$35</definedName>
    <definedName name="_xlnm.Print_Area" localSheetId="2">'INTRO AND LEGISLATION'!$A$1:$A$12</definedName>
    <definedName name="_xlnm.Print_Area" localSheetId="7">LBSD!$A$1:$V$80</definedName>
    <definedName name="_xlnm.Print_Area" localSheetId="10">LGGPP!$A$1:$V$34</definedName>
    <definedName name="_xlnm.Print_Area" localSheetId="9">LLED!$A$1:$U$5</definedName>
    <definedName name="_xlnm.Print_Area" localSheetId="8">LMFMV!$A$1:$U$13</definedName>
    <definedName name="_xlnm.Print_Area" localSheetId="6">LMTOD!$A$1:$V$39</definedName>
    <definedName name="_xlnm.Print_Area" localSheetId="1">'TABLE OF CONTENT'!$A$1:$A$17</definedName>
    <definedName name="_xlnm.Print_Area" localSheetId="4">'VIS MISS STRA MAP'!$A$1:$Q$37</definedName>
    <definedName name="_xlnm.Print_Titles" localSheetId="5">'HIGH LEVEL SDBIP'!$2:$2</definedName>
    <definedName name="TableA25">'[3]Template names'!$B$137</definedName>
    <definedName name="TableA26">'[2]Template names'!$B$138</definedName>
    <definedName name="TableA28">'[3]Template names'!$B$140</definedName>
    <definedName name="TableA29">'[2]Template names'!$B$141</definedName>
    <definedName name="TableA30">'[2]Template names'!$B$142</definedName>
  </definedNames>
  <calcPr calcId="145621"/>
</workbook>
</file>

<file path=xl/calcChain.xml><?xml version="1.0" encoding="utf-8"?>
<calcChain xmlns="http://schemas.openxmlformats.org/spreadsheetml/2006/main">
  <c r="J21" i="2" l="1"/>
  <c r="K21" i="2" s="1"/>
  <c r="K33" i="1" s="1"/>
  <c r="K18" i="1"/>
  <c r="A69" i="17"/>
  <c r="E59" i="17"/>
  <c r="E60" i="17" s="1"/>
  <c r="C61" i="17" s="1"/>
  <c r="D59" i="17"/>
  <c r="D60" i="17" s="1"/>
  <c r="C59" i="17"/>
  <c r="C60" i="17" s="1"/>
  <c r="B59" i="17"/>
  <c r="E38" i="17"/>
  <c r="E39" i="17" s="1"/>
  <c r="B40" i="17" s="1"/>
  <c r="D38" i="17"/>
  <c r="D39" i="17" s="1"/>
  <c r="C38" i="17"/>
  <c r="C39" i="17" s="1"/>
  <c r="E26" i="17"/>
  <c r="E27" i="17" s="1"/>
  <c r="D26" i="17"/>
  <c r="C26" i="17"/>
  <c r="C27" i="17" s="1"/>
  <c r="B28" i="17" s="1"/>
  <c r="C11" i="17"/>
  <c r="C12" i="17" s="1"/>
  <c r="B38" i="17"/>
  <c r="B26" i="17"/>
  <c r="D27" i="17" s="1"/>
  <c r="B11" i="17"/>
  <c r="E12" i="17" s="1"/>
  <c r="B13" i="17" s="1"/>
  <c r="J23" i="6"/>
  <c r="J20" i="2"/>
  <c r="D12" i="17" l="1"/>
</calcChain>
</file>

<file path=xl/sharedStrings.xml><?xml version="1.0" encoding="utf-8"?>
<sst xmlns="http://schemas.openxmlformats.org/spreadsheetml/2006/main" count="3399" uniqueCount="1057">
  <si>
    <t>Priority Issue/Programme</t>
  </si>
  <si>
    <t>Development Objective</t>
  </si>
  <si>
    <t>Key Performance Indicators/Measurable Objective</t>
  </si>
  <si>
    <t>Baseline</t>
  </si>
  <si>
    <t>Annual Targets</t>
  </si>
  <si>
    <t>Project Name</t>
  </si>
  <si>
    <t>Location</t>
  </si>
  <si>
    <t>Funding Source</t>
  </si>
  <si>
    <t>Budget 16/17 R'000</t>
  </si>
  <si>
    <t>Start Date</t>
  </si>
  <si>
    <t>End Date</t>
  </si>
  <si>
    <t>3rd Q Targets</t>
  </si>
  <si>
    <t>Portfolio Of Evidence</t>
  </si>
  <si>
    <t>Dept</t>
  </si>
  <si>
    <t>Integrated Development Planning</t>
  </si>
  <si>
    <t>Good governance and administrative excellence</t>
  </si>
  <si>
    <t>To review the IDP for 2016/2017 financial year by 31 May 2017</t>
  </si>
  <si>
    <t>IDP review for 2015/2016 was completed and approved by Council before 31 May 2014</t>
  </si>
  <si>
    <t>IDP review for 2015/2016 completed and approved by Council by 31 May 2017</t>
  </si>
  <si>
    <t>IDP Review</t>
  </si>
  <si>
    <t>Makhado Municipality</t>
  </si>
  <si>
    <t>Income</t>
  </si>
  <si>
    <t>Operational</t>
  </si>
  <si>
    <t>1/7/2016</t>
  </si>
  <si>
    <t>30/6/2017</t>
  </si>
  <si>
    <t>Council resolutions, Draft IDP, Strategic plan report, Attendance register, Invitations for strategic plan, IDP Consultation attendance register, IDP Analysis phase</t>
  </si>
  <si>
    <t>MM</t>
  </si>
  <si>
    <t xml:space="preserve">Performance Management </t>
  </si>
  <si>
    <t>SDBIP 2015/2016 was developed and submitted to the Mayor within 28 days after approval of the budget</t>
  </si>
  <si>
    <t>SDBIP 2016/2017 developed and submitted to the  Mayor for signature within 28 days after approval of the budget</t>
  </si>
  <si>
    <t>SDBIP Development</t>
  </si>
  <si>
    <t>1/4/2016</t>
  </si>
  <si>
    <t>N/A</t>
  </si>
  <si>
    <t>Signed SDBIP</t>
  </si>
  <si>
    <t># of  organisational performance reports developed and submitted to Council by 30 June 2017</t>
  </si>
  <si>
    <t xml:space="preserve">Quarterly performance reports </t>
  </si>
  <si>
    <t>Draft Annual Report, Fourth Quarter SDBIP Report 2014/2015,  First Quarter SDBIP Report 2015/2016, Mid Year Performance Report 2015/2016, Oversight, Final Annual Report, Council Resolutions</t>
  </si>
  <si>
    <t>Performance agreements</t>
  </si>
  <si>
    <t>Signed Performance Agreements</t>
  </si>
  <si>
    <t>4 section 57 managers individual assessment conducted</t>
  </si>
  <si>
    <t>Individual Performance Assessment</t>
  </si>
  <si>
    <t>1/7/2015</t>
  </si>
  <si>
    <t>30/6/2016</t>
  </si>
  <si>
    <t>Scorecards, Attendance Register</t>
  </si>
  <si>
    <t>Human Resources and Organizational Development</t>
  </si>
  <si>
    <t>Invest in human capital</t>
  </si>
  <si>
    <t>CORP</t>
  </si>
  <si>
    <t>Organogram review</t>
  </si>
  <si>
    <t xml:space="preserve"> Operational </t>
  </si>
  <si>
    <t>Invite inputs from departments regarding the new organogram</t>
  </si>
  <si>
    <t>Personnel Recruitment</t>
  </si>
  <si>
    <t>Recruitment in terms of EE Plan</t>
  </si>
  <si>
    <t>Appointment letters</t>
  </si>
  <si>
    <t># of employee programmes events conducted by 30 June 2017</t>
  </si>
  <si>
    <t>6 events</t>
  </si>
  <si>
    <t>Employee Assistance Campaigns</t>
  </si>
  <si>
    <t>1 event</t>
  </si>
  <si>
    <t>Invitations, attendance registers and close-out report</t>
  </si>
  <si>
    <t>Special Programs</t>
  </si>
  <si>
    <t>Promote  community and environmental welfare</t>
  </si>
  <si>
    <t>External Bursary Award</t>
  </si>
  <si>
    <t># of activities conducted on special  programs by 30 June 2017</t>
  </si>
  <si>
    <t xml:space="preserve">Special Programs  </t>
  </si>
  <si>
    <t>Attendance registers, 
Signed minutes, Invitations, programs
Close out report</t>
  </si>
  <si>
    <t>Spatial and Town Planning</t>
  </si>
  <si>
    <t>Advance Spatial  Planning</t>
  </si>
  <si>
    <t xml:space="preserve">To purchase Plan Print Machine for Building Section by 31 March 2017 </t>
  </si>
  <si>
    <t>Old Machine</t>
  </si>
  <si>
    <t>Plan Print Machine for Building Section purchased</t>
  </si>
  <si>
    <t xml:space="preserve">Plan Print Machine </t>
  </si>
  <si>
    <t>INCOME</t>
  </si>
  <si>
    <t>31/12/2016</t>
  </si>
  <si>
    <t>DEVP</t>
  </si>
  <si>
    <t>To finalise the extension of Civic Centre  by 31 December 2016</t>
  </si>
  <si>
    <t>Extension of Civic Centre finalized</t>
  </si>
  <si>
    <t xml:space="preserve">Extension of Civic Centre </t>
  </si>
  <si>
    <t xml:space="preserve">To finalize the New Disaster centre -Erf 235 30 June 2017  </t>
  </si>
  <si>
    <t>New Disaster centre -Erf 235 finalized</t>
  </si>
  <si>
    <t xml:space="preserve">New Disaster centre -Erf 235 </t>
  </si>
  <si>
    <t xml:space="preserve">To purchase 18 x Aircons for new offices by 31 March 2017 </t>
  </si>
  <si>
    <t xml:space="preserve">18 x Aircons for new offices purchased </t>
  </si>
  <si>
    <t>18 x Aircons for new offices</t>
  </si>
  <si>
    <t>To  purchase 2 x Theodolities for Survey Technician by 31 March 2017</t>
  </si>
  <si>
    <t xml:space="preserve">2 x Theodolities for Survey Technician purchased </t>
  </si>
  <si>
    <t>2 x Theodolities for Survey Technician</t>
  </si>
  <si>
    <t>100.000.00</t>
  </si>
  <si>
    <t>Supply of theodolite</t>
  </si>
  <si>
    <t xml:space="preserve">Upgrading of Dzanani Traders Market 30 June 2017 </t>
  </si>
  <si>
    <t>Upgrading of Dzanani Traders Market</t>
  </si>
  <si>
    <t>Appointment  and commencement with designs</t>
  </si>
  <si>
    <t>Development of informal business area Ext 12 by 30 June 2017</t>
  </si>
  <si>
    <t>Informal business area Ext 12 developed  by 30 June 2017</t>
  </si>
  <si>
    <t>Development of informal business area</t>
  </si>
  <si>
    <t>30/06/2017</t>
  </si>
  <si>
    <t>Appointment  and commencement with construction</t>
  </si>
  <si>
    <t>100% (# of application  received/(# of application attended to within 90 days).</t>
  </si>
  <si>
    <t>Permission to Occupy</t>
  </si>
  <si>
    <t>Site inspection report, Register of applications</t>
  </si>
  <si>
    <t>100% (# of housing queries attended within 30 days/# of received)</t>
  </si>
  <si>
    <t>Housing Coordination</t>
  </si>
  <si>
    <t>Complaints letters, Accounts applications, Corresponded letters with CFO</t>
  </si>
  <si>
    <t>100% processed</t>
  </si>
  <si>
    <t>Building Plans</t>
  </si>
  <si>
    <t>100% (# of building plans assessed/# of building plans received)</t>
  </si>
  <si>
    <t>Building plans register</t>
  </si>
  <si>
    <t>100% (# of applications processed/# applications received)</t>
  </si>
  <si>
    <t>Zoning of land</t>
  </si>
  <si>
    <t>Zoning certificates issued</t>
  </si>
  <si>
    <t>Rezoning of land</t>
  </si>
  <si>
    <t>EXCO resolutions</t>
  </si>
  <si>
    <t>100% (# of application for land use rights inspection conducted within 14 days/# of application received)</t>
  </si>
  <si>
    <t>Land Use Management</t>
  </si>
  <si>
    <t>1/1/2016</t>
  </si>
  <si>
    <t>100% (# of applications processed/# of applications received)</t>
  </si>
  <si>
    <t>Occupancy of land</t>
  </si>
  <si>
    <t>100%  (# of applications processed/# of applications received)</t>
  </si>
  <si>
    <t>Copy of occupancy certificates issued</t>
  </si>
  <si>
    <t>Pegging Applications</t>
  </si>
  <si>
    <t>Application Assessment Report, Register of applications</t>
  </si>
  <si>
    <t>Demarcation of sites</t>
  </si>
  <si>
    <t>1000 000 .00</t>
  </si>
  <si>
    <t>Property application</t>
  </si>
  <si>
    <t>% land claims queries coordinated within 30 days after receival</t>
  </si>
  <si>
    <t>100%  (# of queries processed/# of queries received)</t>
  </si>
  <si>
    <t>Land Claims</t>
  </si>
  <si>
    <t>Correspondence letters and emails.</t>
  </si>
  <si>
    <t>100% (# of contravention notices issued within 5 days/# of contravention identified)</t>
  </si>
  <si>
    <t>Duplicate notices</t>
  </si>
  <si>
    <t>Routine Inspection</t>
  </si>
  <si>
    <t>Inspection form, Register</t>
  </si>
  <si>
    <t>100% (# of site inspections conducted within 24 hours/# of site inspections application received)</t>
  </si>
  <si>
    <t>Site Inspection</t>
  </si>
  <si>
    <t>Consultation/ Establishment of committees/Some names completed</t>
  </si>
  <si>
    <t>Provision of street names for R293 towns completed</t>
  </si>
  <si>
    <t>Street Naming</t>
  </si>
  <si>
    <t>Draft Street Names</t>
  </si>
  <si>
    <t>Expenditure Report</t>
  </si>
  <si>
    <t>Designs, Specifications, Advertisement, Appointment letter</t>
  </si>
  <si>
    <t>Specifications, Advertisement, Delivery note.</t>
  </si>
  <si>
    <t>Appointment of service provider. Supply of machine</t>
  </si>
  <si>
    <t>Project Report</t>
  </si>
  <si>
    <t>Purchase aircons needed for 3rd quarter</t>
  </si>
  <si>
    <t>Proof of purchase and installation</t>
  </si>
  <si>
    <t>Baseline (2014/2015)</t>
  </si>
  <si>
    <t>Ward/Dept</t>
  </si>
  <si>
    <t>Budget 15/16 R'000</t>
  </si>
  <si>
    <t>4.1. MUNICIPAL TRANSFORMATION AND ORGANISATIONAL DEVELOPMENT (HIGHER SDBIP)</t>
  </si>
  <si>
    <t>Council resolutions, Draft IDP, Attendance register, Invitations for strategic plan, IDP Consultation attendance register.</t>
  </si>
  <si>
    <t>Training</t>
  </si>
  <si>
    <t>Proof of attendance</t>
  </si>
  <si>
    <t>Organogram 2015/2016  was approved</t>
  </si>
  <si>
    <t>Approved Organogram by may 2016</t>
  </si>
  <si>
    <t xml:space="preserve">Minutes and attendance register, Council resolutions, </t>
  </si>
  <si>
    <t>100% (16/16)</t>
  </si>
  <si>
    <t xml:space="preserve">Activity reports  </t>
  </si>
  <si>
    <t>4.2. BASIC SERVICE DELIVERY AND INFRASTRUCTURE DEVELOPMENT (HIGHER SDBIP)</t>
  </si>
  <si>
    <t>Waste Management</t>
  </si>
  <si>
    <t>Ward 20, 21, 22, 23, 24, 25, 26.</t>
  </si>
  <si>
    <t>19149 (non cumulaitve)</t>
  </si>
  <si>
    <t xml:space="preserve">Operational </t>
  </si>
  <si>
    <t>Proof of collection from the affected stakeholders.</t>
  </si>
  <si>
    <t>MM and COMM</t>
  </si>
  <si>
    <t>Parks and Recreation</t>
  </si>
  <si>
    <t xml:space="preserve">Development of  Parks </t>
  </si>
  <si>
    <t>20 &amp; 21</t>
  </si>
  <si>
    <t>Approval memo. RFP, appointment letter, Completion certificate</t>
  </si>
  <si>
    <t>COMM</t>
  </si>
  <si>
    <t>Electricity Provision</t>
  </si>
  <si>
    <t>Accessible basic and infrastructure services</t>
  </si>
  <si>
    <t>Electrification of households</t>
  </si>
  <si>
    <t>Ward 23,25,03</t>
  </si>
  <si>
    <t xml:space="preserve"> INCOME </t>
  </si>
  <si>
    <t>Proof of connections to targeted households</t>
  </si>
  <si>
    <t>MM and TECH</t>
  </si>
  <si>
    <t>Roads, Bridges and Storm water</t>
  </si>
  <si>
    <t>18.9km</t>
  </si>
  <si>
    <t xml:space="preserve">Upgrading of roads  </t>
  </si>
  <si>
    <t>Ward 23, 21, 13,04</t>
  </si>
  <si>
    <t>MIG</t>
  </si>
  <si>
    <t>Project progress report, Certificate of completion</t>
  </si>
  <si>
    <t>TECH</t>
  </si>
  <si>
    <t>Sports Facilities</t>
  </si>
  <si>
    <t> Building and Construction</t>
  </si>
  <si>
    <t>Advertisement copy, appointment letter,project progress report, handover report</t>
  </si>
  <si>
    <t>4.3. MUNICIPAL FINANCE MANAGEMENT AND VIABILITY (LOWER SDBIP)</t>
  </si>
  <si>
    <t>Financial Statements</t>
  </si>
  <si>
    <t>Sound Financial Management and viability</t>
  </si>
  <si>
    <t>Unqualified audit opinion</t>
  </si>
  <si>
    <t>Unqualified audit opinion obtained</t>
  </si>
  <si>
    <t>Expenditure management</t>
  </si>
  <si>
    <t>75% (Total budget spent/Total budget)</t>
  </si>
  <si>
    <t>75 (Total budget spent/Total budget)</t>
  </si>
  <si>
    <t>Capital Budget</t>
  </si>
  <si>
    <t xml:space="preserve">Aministration </t>
  </si>
  <si>
    <t>Quarterly Financial Report</t>
  </si>
  <si>
    <t>MM and All Directors</t>
  </si>
  <si>
    <t>100% (Total budget spent/Total budget)</t>
  </si>
  <si>
    <t>INEP</t>
  </si>
  <si>
    <t>FMG</t>
  </si>
  <si>
    <t>100% (80000)</t>
  </si>
  <si>
    <t>B&amp;T</t>
  </si>
  <si>
    <t>Revenue Management</t>
  </si>
  <si>
    <t>Sound financial management and viability</t>
  </si>
  <si>
    <t xml:space="preserve">90% (308004300)
</t>
  </si>
  <si>
    <t>Revenue Collection</t>
  </si>
  <si>
    <t>Section 71 report (c1 schedule)</t>
  </si>
  <si>
    <t>4.4. LOCAL ECONOMIC DEVELOPMENT (HIGHER SDBIP)</t>
  </si>
  <si>
    <t>Local Economic Development</t>
  </si>
  <si>
    <t>Invest in local economy</t>
  </si>
  <si>
    <t>LED job opportunities</t>
  </si>
  <si>
    <t>All wards</t>
  </si>
  <si>
    <t>30/06/2016</t>
  </si>
  <si>
    <t>EPWP, CWP, and Community Projects reports</t>
  </si>
  <si>
    <t>MM and DEVP</t>
  </si>
  <si>
    <t>4.5. GOOD GOVERNANCE AND PUBLIC PARTICIPATION (HIGHER SDBIP)</t>
  </si>
  <si>
    <t>Risk Management</t>
  </si>
  <si>
    <t>Good governace and Administrative Excellence</t>
  </si>
  <si>
    <t>Risk Management activities</t>
  </si>
  <si>
    <t>Risk Management Register and Reports</t>
  </si>
  <si>
    <t>Policies and By Laws</t>
  </si>
  <si>
    <t>Reviewing of Municipal By-laws</t>
  </si>
  <si>
    <t>Council resolutions, Copies of approved by laws.</t>
  </si>
  <si>
    <t>Internal Auditing</t>
  </si>
  <si>
    <t>Internal Audit projects</t>
  </si>
  <si>
    <t>Copy of the plan</t>
  </si>
  <si>
    <t>Information Technology</t>
  </si>
  <si>
    <t>IT Projects</t>
  </si>
  <si>
    <t>Civic Center</t>
  </si>
  <si>
    <t>R3000,000</t>
  </si>
  <si>
    <t>Advertisement for RFP</t>
  </si>
  <si>
    <t>Council Services</t>
  </si>
  <si>
    <t>Council meetings</t>
  </si>
  <si>
    <t>Minutes, Attendance register, notice of invitations.</t>
  </si>
  <si>
    <t>Communication</t>
  </si>
  <si>
    <t>Communication projects</t>
  </si>
  <si>
    <t>Ward 20</t>
  </si>
  <si>
    <t>R20,000.00</t>
  </si>
  <si>
    <t>TVs and payment certificates</t>
  </si>
  <si>
    <t xml:space="preserve">Public Participation </t>
  </si>
  <si>
    <t>Attendance register and Programme</t>
  </si>
  <si>
    <t>Priority Issue</t>
  </si>
  <si>
    <t>Location/Ward</t>
  </si>
  <si>
    <t>3rd quarter</t>
  </si>
  <si>
    <t>Portfolio of Evidence</t>
  </si>
  <si>
    <t>DEPT</t>
  </si>
  <si>
    <t>Indicator No</t>
  </si>
  <si>
    <t>Disaster Management</t>
  </si>
  <si>
    <t>To review the Disaster Management Plan and by 30 June 2017</t>
  </si>
  <si>
    <t>Disaster Management Plan was reviewed and included to the IDP for 2015/2016</t>
  </si>
  <si>
    <t>Disaster Management Plan reviewed and included to the IDP for 2016/2017</t>
  </si>
  <si>
    <t>Annual Revision of the Disaster Management Plan</t>
  </si>
  <si>
    <t xml:space="preserve">Update received information into the Disaster Management Plan. Draft Disaster Management Plan completed. </t>
  </si>
  <si>
    <t>Letter of request
Copies of received information
Draft Disaster Management Plan
Final Reviewed Disaster Management Plan</t>
  </si>
  <si>
    <t>Library Services</t>
  </si>
  <si>
    <t>Roof damaged</t>
  </si>
  <si>
    <t>Project Progress report</t>
  </si>
  <si>
    <t>To develop the Landfillsite and recycling centre by 30 June 2016</t>
  </si>
  <si>
    <t>Landfill site makhado + recycling centre is completed</t>
  </si>
  <si>
    <t xml:space="preserve">Development of Landfillsite </t>
  </si>
  <si>
    <t xml:space="preserve">  5 000 000.00                  -   </t>
  </si>
  <si>
    <t>Development of designs and drawings (Geotechnical report)</t>
  </si>
  <si>
    <t>Approval memo, Specifications, Advertisement copy, Appointment letter, Geaotech report</t>
  </si>
  <si>
    <t>Approval memo, appointment letter, Completion certificate</t>
  </si>
  <si>
    <t>To develop Dzanani Park next to Shopping Mall  by 30 June 2017</t>
  </si>
  <si>
    <t>Development of Dzanani Park next to Shopping Mall completed</t>
  </si>
  <si>
    <t xml:space="preserve">Development of Dzanani Park next to Shopping Mall </t>
  </si>
  <si>
    <t>Development of the park in line with the proposal</t>
  </si>
  <si>
    <t>Refurnishment and  fencing Eltivillas Swimming Pool by 30 June 2017</t>
  </si>
  <si>
    <t xml:space="preserve">Refurnish and  fencing Eltivillas Swimming Pool completed </t>
  </si>
  <si>
    <t>Refurnish and  fencing Eltivillas Swimming Pool</t>
  </si>
  <si>
    <t>To refurbish  Potgieter Park by 30 June 2017</t>
  </si>
  <si>
    <t>Refurbishment of  Potgieter Park completed</t>
  </si>
  <si>
    <t>Refurbishment of  Potgieter Park</t>
  </si>
  <si>
    <t>No ablution facilities</t>
  </si>
  <si>
    <t>Construction of Tshikota cemetery ablution facilities completed</t>
  </si>
  <si>
    <t>Construction of Tshikota cemetery ablution facilities</t>
  </si>
  <si>
    <t>Completion of project</t>
  </si>
  <si>
    <t>Protection Services</t>
  </si>
  <si>
    <t>To purchase special Garage Roller Door for VTS and 2x 30m long chains</t>
  </si>
  <si>
    <t>Special Garage Roller Door for VTS and 2x 30m long chains</t>
  </si>
  <si>
    <t>To pave open Erf 1 -N1 by 30 June 2017</t>
  </si>
  <si>
    <t>Paving of  open Erf 1 -N1 completed</t>
  </si>
  <si>
    <t>Paving  open Erf 1 -N1</t>
  </si>
  <si>
    <t># of households with access to refuse removal  by 30 June 2017</t>
  </si>
  <si>
    <t>Ward 22, 23, 24, 25, 26.</t>
  </si>
  <si>
    <t>Monthly collection reports</t>
  </si>
  <si>
    <t>To rehabilitate the existing  landfill site by 31 March 2017</t>
  </si>
  <si>
    <t>Existing Landfill site rehabilitated completed</t>
  </si>
  <si>
    <t xml:space="preserve">Rehabilitation of the existing Landfill site </t>
  </si>
  <si>
    <t>Completion certificate</t>
  </si>
  <si>
    <t>Establishment of Watervaal Registering Authority  completed</t>
  </si>
  <si>
    <t xml:space="preserve">Establishment of Watervaal Registering Authority </t>
  </si>
  <si>
    <t>Waterval Traffic Station</t>
  </si>
  <si>
    <t>Purchase order</t>
  </si>
  <si>
    <t>Air Conditioners replaced</t>
  </si>
  <si>
    <t>Air Conditioners</t>
  </si>
  <si>
    <t>Makhado</t>
  </si>
  <si>
    <t>Appointment of service provider</t>
  </si>
  <si>
    <t>Advertisement , Adjudication minutes, appointment  letter and Job Cards</t>
  </si>
  <si>
    <t>Mini Subs replaced</t>
  </si>
  <si>
    <t>Mini Subs</t>
  </si>
  <si>
    <t>Delivery of materials</t>
  </si>
  <si>
    <t>Specification, orders, GRV</t>
  </si>
  <si>
    <t>To procure MV Cable 70 mm 11kv by 31  March 2017</t>
  </si>
  <si>
    <t>MV Cable 70mm 11kV  procured</t>
  </si>
  <si>
    <t xml:space="preserve">  MV Cable 70mm 11kV</t>
  </si>
  <si>
    <t>Ring Main Units 11 kV ( RMU)  delivered and installed</t>
  </si>
  <si>
    <t>Ring Main Units 11 kV ( RMU)</t>
  </si>
  <si>
    <t xml:space="preserve">List of Labourer, Completion certificate </t>
  </si>
  <si>
    <t>To upgrade Shefeera Line by 30 June 2017</t>
  </si>
  <si>
    <t>Upgrade Shefeera Line</t>
  </si>
  <si>
    <t>Excavating pole holes, dress and plant poles</t>
  </si>
  <si>
    <t>To upgrade and reroute Beaufort West line by 30 June 2017</t>
  </si>
  <si>
    <t>Reroute of Beaufort West line  upgraded</t>
  </si>
  <si>
    <t>Upgrade and reroute Beaufort West line</t>
  </si>
  <si>
    <t xml:space="preserve"> Beaufort West line</t>
  </si>
  <si>
    <t>Appointment of service provider and site handover</t>
  </si>
  <si>
    <t>Desings ,  Advertisement, Adjudication minutes and completion certificate</t>
  </si>
  <si>
    <t>Upgrading reroute transmission line 66kV bulk supply to Levubu and Beaufort subs 6km by 30 June 2017</t>
  </si>
  <si>
    <t>Reroute transmission line 66kV bulk supply to Levubu and Beaufort subs upgraded</t>
  </si>
  <si>
    <t>Upgrading reroute transmission line 66kV bulk supply to Levubu and Beaufort subs</t>
  </si>
  <si>
    <t>Appointment of the cotractor, Site handover</t>
  </si>
  <si>
    <t>Advertisement, adjudication minutes and appointment letters and completion certificate</t>
  </si>
  <si>
    <t>Application letter, and feasibility quate</t>
  </si>
  <si>
    <t>To upgrade Mountain line by 30 June 2017</t>
  </si>
  <si>
    <t>Mountain line upgraded</t>
  </si>
  <si>
    <t>Upgrading Mountain line</t>
  </si>
  <si>
    <t xml:space="preserve"> Advertisement,Adjudication minutes appointment letter, Completion certificate</t>
  </si>
  <si>
    <t>To replace channel cover by 30 June 2017</t>
  </si>
  <si>
    <t>Replacement of  channel cover completed</t>
  </si>
  <si>
    <t>Substation channel cover replacements</t>
  </si>
  <si>
    <t xml:space="preserve">Issuing of purchase  order </t>
  </si>
  <si>
    <t>Advert, evaluation minutes, Purchase order</t>
  </si>
  <si>
    <t>To renovate Substation control room  by 30 June  2017</t>
  </si>
  <si>
    <t>Substation control room renovated</t>
  </si>
  <si>
    <t>Substation control room renovations</t>
  </si>
  <si>
    <t>Service OCB's</t>
  </si>
  <si>
    <t>To refurbish Transformer in  (Levubu) by 30 June 2017</t>
  </si>
  <si>
    <t>Transformer refurbished (Levubu)</t>
  </si>
  <si>
    <t>Transformer refurbishment (Levubu)</t>
  </si>
  <si>
    <t>Advert, adjudication minutes, Completion certificate</t>
  </si>
  <si>
    <t>Building and Maintanance</t>
  </si>
  <si>
    <t>Standby quarter perimeter wall</t>
  </si>
  <si>
    <t>Specification, advertisement, project progress report</t>
  </si>
  <si>
    <t>To connect electricity at Wisagalaza village by 30 June 2015</t>
  </si>
  <si>
    <t>Site establishment</t>
  </si>
  <si>
    <t>Wisagalaza village connection completed</t>
  </si>
  <si>
    <t>Wisagalaza 2 &amp; Chitasi village</t>
  </si>
  <si>
    <t>Wisagalaza village</t>
  </si>
  <si>
    <t>INEP/</t>
  </si>
  <si>
    <t>Service connections</t>
  </si>
  <si>
    <t>Appointment letter, project progress report, completion certificate</t>
  </si>
  <si>
    <t xml:space="preserve"> INEP </t>
  </si>
  <si>
    <t>Specifications, advertisement, appointment letter, Designs, Minutes of site handover, labourer appointment report, project progress report</t>
  </si>
  <si>
    <t xml:space="preserve"> INEP /income</t>
  </si>
  <si>
    <t>Progress report and Completion certificate</t>
  </si>
  <si>
    <t xml:space="preserve">Tshikhwani/ Rathidili </t>
  </si>
  <si>
    <t>Desings approval, Site handover certificate, progress report and Completion certificate</t>
  </si>
  <si>
    <t>Maname Paradise</t>
  </si>
  <si>
    <t>Mavhunga Muromani</t>
  </si>
  <si>
    <t>Mammburu</t>
  </si>
  <si>
    <t xml:space="preserve">Tshiozwi/ Gogobole phase 2 </t>
  </si>
  <si>
    <t xml:space="preserve">Magau/ Makhitha/Tshikodobo/ Zamekomste phase 2 </t>
  </si>
  <si>
    <t xml:space="preserve">Madabani </t>
  </si>
  <si>
    <t xml:space="preserve">Manavhela/ Madodonga phase 2 </t>
  </si>
  <si>
    <t>OK/ Shoprite Traders market revitalization project</t>
  </si>
  <si>
    <t>Specification, Advert and Designs</t>
  </si>
  <si>
    <t>Roads, Bridges and Stormwater</t>
  </si>
  <si>
    <t xml:space="preserve">Sereni Themba to Mashamba post office  ( phase 3)  </t>
  </si>
  <si>
    <t>Completion of base, priming at 100%</t>
  </si>
  <si>
    <t>Site establishment report, project progress report, handover report</t>
  </si>
  <si>
    <t>Rehabilittion of Waterval streets and stormwater by 30 June 2017</t>
  </si>
  <si>
    <t>Rehabilittion of Waterval streets and stormwater compeleted</t>
  </si>
  <si>
    <t>Waterval streets and stormwater rehabilittion</t>
  </si>
  <si>
    <t>Appoint consultant and complete designs</t>
  </si>
  <si>
    <t>Terms of ref, Advert</t>
  </si>
  <si>
    <t>To construct Piesanghoek to Khunda road and stormwater Phase II by 30 June 2017</t>
  </si>
  <si>
    <t>Piesanghoek to Khunda road and stormwater Phase II</t>
  </si>
  <si>
    <t>To construct a new bridge at Mudimeli by 2018</t>
  </si>
  <si>
    <t>Mudimeli bridge completed by 2018</t>
  </si>
  <si>
    <t>Mudimeli bridge</t>
  </si>
  <si>
    <t>Construction of concrete walls, decking of bridge and wing walls</t>
  </si>
  <si>
    <t>Specifications, advertisement, appointment letter, project progress report</t>
  </si>
  <si>
    <t>To construct  Tshivhuyuni sports and recreational facilities by 30 June 2017</t>
  </si>
  <si>
    <t>Construction of Tshivhuyuni sports and recreational facilities completed</t>
  </si>
  <si>
    <t xml:space="preserve">Construction of Tshivhuyuni sports and recreational facilities </t>
  </si>
  <si>
    <t>To develop refuse transfer station for Waterval Region by  30 June 2017</t>
  </si>
  <si>
    <t>Development of refuse transfer station for Waterval Region</t>
  </si>
  <si>
    <t>To construct waste Disposal Cell (New landfill ) 30 June 2017</t>
  </si>
  <si>
    <t>Construction of waste Disposal Cell (New landfill )</t>
  </si>
  <si>
    <t>To upgrade Dzanani Transfer Station - Elec+ Guard room by 30 June 2017</t>
  </si>
  <si>
    <t xml:space="preserve">Upgrade Dzanani Transfer Station - Elec+ Guard room </t>
  </si>
  <si>
    <t>To construct Industrial Paving of gate  VTS - entrance by 30 June 2017</t>
  </si>
  <si>
    <t>Industrial Paving of gate  VTS - entrance comp;le</t>
  </si>
  <si>
    <t>Industrial Paving of gate  VTS - entrance</t>
  </si>
  <si>
    <t>Setting out and construction of fence
Finalisation of the fence</t>
  </si>
  <si>
    <t>Revitalisation of Tshakhuma Fruit Market (Phase 2) by 30 June 2017</t>
  </si>
  <si>
    <t>Revitalisation of Tshakhuma Fruit Market (Phase 2)</t>
  </si>
  <si>
    <t>To plan Siloam Taxi Rank by 30 June 2017</t>
  </si>
  <si>
    <t>New</t>
  </si>
  <si>
    <t>Siloam Taxi Rank (Planning)</t>
  </si>
  <si>
    <t>Siloam Taxi Rank(Planning)</t>
  </si>
  <si>
    <t>Siloam</t>
  </si>
  <si>
    <t xml:space="preserve">Development of Kutama/Sinthumule Stadium by 30 June 2017 </t>
  </si>
  <si>
    <t xml:space="preserve">Development of Kutama/Sinthumule Stadium </t>
  </si>
  <si>
    <t>Rehabilitation of Street (900m) -Dzanani township 30 June 2017</t>
  </si>
  <si>
    <t xml:space="preserve">Street Rehabilitation (900m) -Dzanani township </t>
  </si>
  <si>
    <t>Dzanani township</t>
  </si>
  <si>
    <t>Development of New Waterval Stadium by 30 June 2017</t>
  </si>
  <si>
    <t>New Waterval stadium developed</t>
  </si>
  <si>
    <t>Development of New Waterval Stadium</t>
  </si>
  <si>
    <t xml:space="preserve">Waterval </t>
  </si>
  <si>
    <t xml:space="preserve">Paying of grass, electrification and water reticulation  </t>
  </si>
  <si>
    <t>Progress report and completion certificate</t>
  </si>
  <si>
    <t>Refurbishment of Caravan Park buildings 30 June 2017</t>
  </si>
  <si>
    <t>Refurbishment of Caravan Park buildings</t>
  </si>
  <si>
    <t>Repair of roof,ceiling, plumbing</t>
  </si>
  <si>
    <t>Advertisement , Appointment letter and completion certificate</t>
  </si>
  <si>
    <t>To construct Standby quarter perimeter wall by 31 March 2017</t>
  </si>
  <si>
    <t>To construct Civic Centre external wall Painting 30 June 2017</t>
  </si>
  <si>
    <t>Civic Centre external wall Painting</t>
  </si>
  <si>
    <t>Spec, Advert and completion certificate</t>
  </si>
  <si>
    <t>Gravel</t>
  </si>
  <si>
    <t>Rehabilitation of Internal Streets completed</t>
  </si>
  <si>
    <t xml:space="preserve">Rehabilitation of Internal Streets </t>
  </si>
  <si>
    <t>To remove underground fuel tanks and rehabilitate the soil 30 June 2017</t>
  </si>
  <si>
    <t xml:space="preserve">Remove underground fuel tanks and rehabilitate the soil </t>
  </si>
  <si>
    <t>Specifications, Advertisement, Appointment letter, delivery note</t>
  </si>
  <si>
    <t>Freedom Lusaka Phase 2</t>
  </si>
  <si>
    <t>Baseline (2015/2015)</t>
  </si>
  <si>
    <t>Annual Targets (</t>
  </si>
  <si>
    <t>End date</t>
  </si>
  <si>
    <t>% Capital budget spent by 30 June 2017 (Total budget spent/Total budget)</t>
  </si>
  <si>
    <t>% MIG spent by 30 June 2017</t>
  </si>
  <si>
    <t>% INEP Grants spent by 30 June 2017</t>
  </si>
  <si>
    <t>% FMG by 30 June 2017</t>
  </si>
  <si>
    <t>% revenue collected by 30 June 2017</t>
  </si>
  <si>
    <t>To review the revenue enhancement policies by 30 June 2017</t>
  </si>
  <si>
    <t>Revenue enhancement policies were reviewed</t>
  </si>
  <si>
    <t>Revenue enhancement policies reviewed</t>
  </si>
  <si>
    <t>Revenue enhancement policies review</t>
  </si>
  <si>
    <t>Draft Reviewed Revenue enhancement policies (Rates, Tariff, Credit Control, Bad Debts)</t>
  </si>
  <si>
    <t>Draft/Final Policies (Rates Policy, Tariff Policy, Credit Control Policy, Debts Collection Policy)</t>
  </si>
  <si>
    <t>Budget and Reporting</t>
  </si>
  <si>
    <t>To submit the  final budget to council by  31 May 2017</t>
  </si>
  <si>
    <t xml:space="preserve">Final budget was submitted  to Council </t>
  </si>
  <si>
    <t xml:space="preserve">Final budget submitted  to Council </t>
  </si>
  <si>
    <t>Final budget</t>
  </si>
  <si>
    <t>Final budget and Council Resolution</t>
  </si>
  <si>
    <t>To submit the Financial statements submitted to AG by 31 August 2016</t>
  </si>
  <si>
    <t>Financial statements was compiled and submit to AG</t>
  </si>
  <si>
    <t>Financial statements compiled and submit to AG</t>
  </si>
  <si>
    <t>Financial statements</t>
  </si>
  <si>
    <t xml:space="preserve">Copy of Financial statements </t>
  </si>
  <si>
    <t>Section 71 report submission</t>
  </si>
  <si>
    <t>Copy of acknowledgement of receipt by Treasuries</t>
  </si>
  <si>
    <t>Supply Chain Management</t>
  </si>
  <si>
    <t>To review the Supply Chain Management policy by 30 June 2017</t>
  </si>
  <si>
    <t>2014/ 15 Supply Chain Management policy was reviewed and amended</t>
  </si>
  <si>
    <t>Supply Chain Management policy  reviewed</t>
  </si>
  <si>
    <t xml:space="preserve">Supply Chain Management policy </t>
  </si>
  <si>
    <t>Council Resolution</t>
  </si>
  <si>
    <t>Asset Management</t>
  </si>
  <si>
    <t>Schedules of Asset Register movement</t>
  </si>
  <si>
    <t>Makhado annual show was hosted</t>
  </si>
  <si>
    <t>Makhado annual show hosted</t>
  </si>
  <si>
    <t>Annual Show</t>
  </si>
  <si>
    <t>30/9/2016</t>
  </si>
  <si>
    <t>Annual Show Report and Audited Financial Statements</t>
  </si>
  <si>
    <t>LED Strategy</t>
  </si>
  <si>
    <t>LED strategy implementation report</t>
  </si>
  <si>
    <t>Budget 16/17R'000</t>
  </si>
  <si>
    <t>To cordinate Stategic and operational Risk Assessment and review and approval of risk and fraud management policies by 30 June 2017</t>
  </si>
  <si>
    <t>7 risk activities cordinated</t>
  </si>
  <si>
    <t>Risk Management project</t>
  </si>
  <si>
    <t>Attendance register, Minutes and Programme</t>
  </si>
  <si>
    <t>4 quarterly Strategic and Operational monitoring risk report Coordinated</t>
  </si>
  <si>
    <t>4 activities cordinated</t>
  </si>
  <si>
    <t xml:space="preserve">Develop Quarterly Strategic Monitoring Risk Report, </t>
  </si>
  <si>
    <t>Strategic Monitoring Risk Report</t>
  </si>
  <si>
    <t>4 Risk Management Committee meetings held</t>
  </si>
  <si>
    <t>Cordinate1 Risk Management Committee meeting</t>
  </si>
  <si>
    <t>Minutes and Attendance register</t>
  </si>
  <si>
    <t>Fraud and Anti - Corruption</t>
  </si>
  <si>
    <t>100% (# of cases attended/# of cases reported)</t>
  </si>
  <si>
    <t>Case Register</t>
  </si>
  <si>
    <t>To review the public participation by 31 March 2017</t>
  </si>
  <si>
    <t>Public Participation policy reviewed</t>
  </si>
  <si>
    <t>Public Participation Policy</t>
  </si>
  <si>
    <t>Submit the final version of the Public Participation Policy to Council for approval</t>
  </si>
  <si>
    <t xml:space="preserve">Approved draft policy
Notice for the meeting
Programmes and attendance register
Final approve policy
</t>
  </si>
  <si>
    <t>Support services for monthly ward committee meetings</t>
  </si>
  <si>
    <t xml:space="preserve">Minutes, Attendance register, 
Ward committee quarterly report
</t>
  </si>
  <si>
    <t xml:space="preserve">Internal Audit Charter, Audit and Performance Audit Charter was  developed and submitted to council for approval </t>
  </si>
  <si>
    <t>Internal Audit Charter, Audit and Performance Audit Charter developed and submitted to council for approval</t>
  </si>
  <si>
    <t>Internal Audit Charter</t>
  </si>
  <si>
    <t>Council Resolution, Copy of the plan</t>
  </si>
  <si>
    <t>Three (3) year Internal Audit rolling plan and Annual plan was approved</t>
  </si>
  <si>
    <t xml:space="preserve">Approved  three (3) year Internal Audit rolling plan and Annual plan  </t>
  </si>
  <si>
    <t>Internal Audit 3 Year Plan</t>
  </si>
  <si>
    <t>Internal Audit Plan</t>
  </si>
  <si>
    <t xml:space="preserve">100% (# of projects executed/# of projects in the action  plan) </t>
  </si>
  <si>
    <t>Internal Audit report to Audit and Performance Audit Committee</t>
  </si>
  <si>
    <t># of  Audit and Performance Audit Committee meetings held by 30 June 2017</t>
  </si>
  <si>
    <t xml:space="preserve">Audit and Performance Audit Committee </t>
  </si>
  <si>
    <t>Minutes, Attendance register, invitations</t>
  </si>
  <si>
    <t># of Audit and Performance Audit Committee Reports developed and submitted to Council by 30 June 2017</t>
  </si>
  <si>
    <t>Audit and Performance Audit Committee Reports</t>
  </si>
  <si>
    <t>Council resolution, Attendance register</t>
  </si>
  <si>
    <t xml:space="preserve">IAA and APAC   Assessment report </t>
  </si>
  <si>
    <t>Report, Council Resolution</t>
  </si>
  <si>
    <t>Manual system</t>
  </si>
  <si>
    <t>Computerized call center system</t>
  </si>
  <si>
    <t>Implement automisation of municipal call centre</t>
  </si>
  <si>
    <t>Phase 1  done</t>
  </si>
  <si>
    <t>Complete network upgrades</t>
  </si>
  <si>
    <t>Upgrade network infrastructure</t>
  </si>
  <si>
    <t>Civic Center and regional offices</t>
  </si>
  <si>
    <t>Server harddrive installed</t>
  </si>
  <si>
    <t>Server harddrive</t>
  </si>
  <si>
    <t>Install and commission</t>
  </si>
  <si>
    <t>Network infrastructure new offices Civic Center</t>
  </si>
  <si>
    <t>Only two telephone points</t>
  </si>
  <si>
    <t>New VEEAM backup server function</t>
  </si>
  <si>
    <t xml:space="preserve"> VEEAM backup server</t>
  </si>
  <si>
    <t>Add extra telephone points at Municipal Stores complex</t>
  </si>
  <si>
    <t>Telephone points at Municipal Stores complex</t>
  </si>
  <si>
    <t>31/03/2017</t>
  </si>
  <si>
    <t>Testing and project signed off</t>
  </si>
  <si>
    <t>No ICT strategy</t>
  </si>
  <si>
    <t>Implementation MCGICTP, 2015</t>
  </si>
  <si>
    <t>Evaluate tenders and appoint service provider</t>
  </si>
  <si>
    <t>ESS Software (for  employee leave application apart from existing VIP Leave module)</t>
  </si>
  <si>
    <t>31/12/2015</t>
  </si>
  <si>
    <t>Council meeting</t>
  </si>
  <si>
    <t>Executive Committee Meetings</t>
  </si>
  <si>
    <t>31/12/2017</t>
  </si>
  <si>
    <t>Approved 2015 Batho Pele Service Standards</t>
  </si>
  <si>
    <t>To develop a comprehensive website policy by 31 December 2016</t>
  </si>
  <si>
    <t>Council approved website policy</t>
  </si>
  <si>
    <t>Comprehensive website policy</t>
  </si>
  <si>
    <t>Imbizo Feedback Session</t>
  </si>
  <si>
    <t>Attendance register and program</t>
  </si>
  <si>
    <t>To review Makhado Stakeholders Management Framework by 30 September 2016</t>
  </si>
  <si>
    <t>Stakeholders Management Framework</t>
  </si>
  <si>
    <t xml:space="preserve"> Stakeholders Management Framework reviewed</t>
  </si>
  <si>
    <t>Review of Stakeholders Management Framework</t>
  </si>
  <si>
    <t>Approved Stakeholders management Framework and council resolution</t>
  </si>
  <si>
    <t>Communication Strategy</t>
  </si>
  <si>
    <t>Communication Strategy reviewed</t>
  </si>
  <si>
    <t>Review of Communication Strategy</t>
  </si>
  <si>
    <t>Terms of reference, Advertisement, designs</t>
  </si>
  <si>
    <t>% of new acquisitions updated into the Asset Register by 30 June 2017</t>
  </si>
  <si>
    <t>Send the policy to departments for inputs</t>
  </si>
  <si>
    <t>Send request to departments for proposed budget. Draft budget tabled  to council by 31 March 2017</t>
  </si>
  <si>
    <t>Terms of ref, Advert, Designs, Appointment letter for consultants</t>
  </si>
  <si>
    <t>Ward 12</t>
  </si>
  <si>
    <t>Opeartional</t>
  </si>
  <si>
    <t>AG report</t>
  </si>
  <si>
    <t>TABLE OF CONTENT</t>
  </si>
  <si>
    <t xml:space="preserve">1. Introduction </t>
  </si>
  <si>
    <t>3. Departments</t>
  </si>
  <si>
    <t>Annexure A: Technical Indicator Description</t>
  </si>
  <si>
    <t>1. INTRODUCTION AND LEGISLATION</t>
  </si>
  <si>
    <t>Section 40 of the MSA states that a municipality must establish mechanisms to monitor and review its performance management system.</t>
  </si>
  <si>
    <r>
      <t xml:space="preserve">Section 54 (1) of MFMA  states that </t>
    </r>
    <r>
      <rPr>
        <sz val="10"/>
        <color theme="1"/>
        <rFont val="Times New Roman"/>
        <family val="1"/>
      </rPr>
      <t>On receipt of a statement or report submitted by the accounting officer of the municipality in terms of section 71 or 72, the mayor must—</t>
    </r>
  </si>
  <si>
    <r>
      <t xml:space="preserve">(a) </t>
    </r>
    <r>
      <rPr>
        <sz val="10"/>
        <color theme="1"/>
        <rFont val="Times New Roman"/>
        <family val="1"/>
      </rPr>
      <t>consider the statement or report;</t>
    </r>
  </si>
  <si>
    <r>
      <t xml:space="preserve">(b) </t>
    </r>
    <r>
      <rPr>
        <sz val="10"/>
        <color theme="1"/>
        <rFont val="Times New Roman"/>
        <family val="1"/>
      </rPr>
      <t>check whether the municipality’s approved budget is implemented in accordance with the service delivery and budget implementation plan;</t>
    </r>
  </si>
  <si>
    <r>
      <t xml:space="preserve">(c) </t>
    </r>
    <r>
      <rPr>
        <sz val="10"/>
        <color theme="1"/>
        <rFont val="Times New Roman"/>
        <family val="1"/>
      </rPr>
      <t>consider and, if necessary, make any revisions to the service delivery and budget implementation plan, provided that revisions to the service delivery targets and performance indicators in the plan may only be made with the approval of the council following approval of an adjustments budget;</t>
    </r>
  </si>
  <si>
    <r>
      <t xml:space="preserve">(d) </t>
    </r>
    <r>
      <rPr>
        <sz val="10"/>
        <color theme="1"/>
        <rFont val="Times New Roman"/>
        <family val="1"/>
      </rPr>
      <t>issue any appropriate instructions to the accounting officer to ensure—</t>
    </r>
  </si>
  <si>
    <t>(i) that the budget is implemented in accordance with the service delivery</t>
  </si>
  <si>
    <t>and budget implementation plan; and</t>
  </si>
  <si>
    <t>(ii) that spending of funds and revenue collection proceed in accordance</t>
  </si>
  <si>
    <t>with the budget;</t>
  </si>
  <si>
    <t>2. VISION, MISSION AND STRATEGIC MAP</t>
  </si>
  <si>
    <r>
      <t xml:space="preserve">VISION, MISSION  AND STRATEGIC MAP
The Vision of Makhado Local Municipality is:  </t>
    </r>
    <r>
      <rPr>
        <b/>
        <sz val="11"/>
        <color theme="1"/>
        <rFont val="Calibri"/>
        <family val="2"/>
        <scheme val="minor"/>
      </rPr>
      <t xml:space="preserve">“A dynamic hub for socio – economic development by 2025"
</t>
    </r>
    <r>
      <rPr>
        <sz val="11"/>
        <color theme="1"/>
        <rFont val="Calibri"/>
        <family val="2"/>
        <scheme val="minor"/>
      </rPr>
      <t xml:space="preserve">
The Mission of Makhado Local Municipality is:  </t>
    </r>
    <r>
      <rPr>
        <b/>
        <sz val="11"/>
        <color theme="1"/>
        <rFont val="Calibri"/>
        <family val="2"/>
        <scheme val="minor"/>
      </rPr>
      <t xml:space="preserve">To ensure effective utilization of economic resources to address socio- economic imperatives through mining, tourism and agriculture
</t>
    </r>
    <r>
      <rPr>
        <sz val="11"/>
        <color theme="1"/>
        <rFont val="Calibri"/>
        <family val="2"/>
        <scheme val="minor"/>
      </rPr>
      <t>Makhado Muncipality has identified 8 Strategic Objectives which are contained in the Intergrated Development Plan. All municipal programmes will be aligned to the objectives outlined in the figure below:</t>
    </r>
  </si>
  <si>
    <t>4. Higher Level SDBIP</t>
  </si>
  <si>
    <t>4. HIGHER LEVEL SDBIP</t>
  </si>
  <si>
    <t>5.1. MUNICIPAL TRANSFORMATION AND ORGANISATIONAL DEVELOPMENT</t>
  </si>
  <si>
    <t>5.2. BASIC SERVICE DELIVERY AND INFRASTRUCTURE DEVELOPMENT</t>
  </si>
  <si>
    <t>5.3. MUNICIPAL FINANCE MANAGEMENT AND VIABILITY</t>
  </si>
  <si>
    <t>5.4. LOCAL ECONOMIC DEVELOPMENT</t>
  </si>
  <si>
    <t>5.5. GOOD GOVERNANCE AND PUBLIC PARTICIPATION</t>
  </si>
  <si>
    <t>5. Lower SDBIP</t>
  </si>
  <si>
    <t>5.2. Baisc service Delivery</t>
  </si>
  <si>
    <t>5.1. Municipal Transformation and Organisational Development</t>
  </si>
  <si>
    <t>5.3. Local Economic Development</t>
  </si>
  <si>
    <t>5.4. Municipal Finance Management and Viability</t>
  </si>
  <si>
    <t>5.5. Good Governance and Public Participation</t>
  </si>
  <si>
    <t>6. Monthly Cashflow</t>
  </si>
  <si>
    <t>7. Monthly Revenue and Expenditure</t>
  </si>
  <si>
    <t>8. Monthly Capital Expenditure</t>
  </si>
  <si>
    <t>9. Mothly Expenditure by Vote</t>
  </si>
  <si>
    <t>10. Approval By The Mayor</t>
  </si>
  <si>
    <t>Installation report</t>
  </si>
  <si>
    <t>Specifications, Apointment letter, Project report</t>
  </si>
  <si>
    <t>Approval by MM, Project report</t>
  </si>
  <si>
    <t>HR Strategy in place</t>
  </si>
  <si>
    <t>HR Strategy reviewed</t>
  </si>
  <si>
    <t>HR Strategy review</t>
  </si>
  <si>
    <t>Information sharing with stakeholders. Consultation with management</t>
  </si>
  <si>
    <t>Consultation of the draft with trade unions. Consultation of the draft with LLF</t>
  </si>
  <si>
    <t>Appointment letter, Draft HR Strategy, Approved HR Strategy, Council resolution</t>
  </si>
  <si>
    <t>100% prioritised post filled</t>
  </si>
  <si>
    <t>Review and Development of HR policies</t>
  </si>
  <si>
    <t>4  by laws reviewed</t>
  </si>
  <si>
    <t>1 by law reviewed</t>
  </si>
  <si>
    <t xml:space="preserve">Review of the following by laws:
Rules of Order </t>
  </si>
  <si>
    <t>NA</t>
  </si>
  <si>
    <t>Reviewed Rules of Order, Council Resolution, Provincial Gazette Promulgation</t>
  </si>
  <si>
    <t xml:space="preserve">Public Participation policy </t>
  </si>
  <si>
    <t xml:space="preserve">To transform oil purification by </t>
  </si>
  <si>
    <t>transform oil purification</t>
  </si>
  <si>
    <t>transforming oil purification</t>
  </si>
  <si>
    <t>Ablution of Tree Park Facility</t>
  </si>
  <si>
    <t>Fencing of graveyards</t>
  </si>
  <si>
    <t>To construct Robert khoza street ( Chavani and Bungeni road)</t>
  </si>
  <si>
    <t>Post connection Own licensed areas</t>
  </si>
  <si>
    <t>Construction for Carport</t>
  </si>
  <si>
    <t>Rollover project</t>
  </si>
  <si>
    <t>CT VT Units 11kv and 22kv</t>
  </si>
  <si>
    <t>To Service OCB's substation  by 30 June 2017</t>
  </si>
  <si>
    <t>To name the streets in the R293 townships by 30 June 2017</t>
  </si>
  <si>
    <t xml:space="preserve">Revamp municipal website </t>
  </si>
  <si>
    <t>Hanani, Hlanganani township, Tsianda, Ndouvhada,Vleifontein.</t>
  </si>
  <si>
    <t>Development of E59 and  E60 Park (Makhado Town)</t>
  </si>
  <si>
    <t xml:space="preserve">Development of E59 and  E60 Park (Makhado Town) completed </t>
  </si>
  <si>
    <t>project progress reportcompletion certificate</t>
  </si>
  <si>
    <t>TECH/COMM</t>
  </si>
  <si>
    <t>To upgrade  urban substation by 30 June 2017</t>
  </si>
  <si>
    <t xml:space="preserve"> Upgrade  urban substation</t>
  </si>
  <si>
    <t>Progress report handover and Completion certificate</t>
  </si>
  <si>
    <t xml:space="preserve">Specs, Ads, evaluatiion &amp; adjudication minutes. Appointment letter. Order. </t>
  </si>
  <si>
    <t>Stringing MV &amp; LV</t>
  </si>
  <si>
    <t>Payment certificate</t>
  </si>
  <si>
    <t>Appoint  contractor and commence with the project and toilet complete</t>
  </si>
  <si>
    <t>Appoint  contractor and commence with the project and project completed</t>
  </si>
  <si>
    <t>No</t>
  </si>
  <si>
    <t>To replace outdoor Curcuit breaker by 30 June 2017</t>
  </si>
  <si>
    <t xml:space="preserve"> Circuit breaker</t>
  </si>
  <si>
    <t>To construct Mudimeli bridge by 30 June 2017</t>
  </si>
  <si>
    <t>Mudimeli bridge completed</t>
  </si>
  <si>
    <t xml:space="preserve">Mudimeli bridge </t>
  </si>
  <si>
    <t>To contruct Waterval ablution facilities by 30 June 2017</t>
  </si>
  <si>
    <t xml:space="preserve"> Waterval ablution facilities completed</t>
  </si>
  <si>
    <t xml:space="preserve"> Waterval ablution facilities</t>
  </si>
  <si>
    <t>Khunda Roads stormwater</t>
  </si>
  <si>
    <t>Khunda Roads stormwater completed</t>
  </si>
  <si>
    <t>Advertisement copy, appointment letter, design report.</t>
  </si>
  <si>
    <t>Strategic spares</t>
  </si>
  <si>
    <t># of employee trained through WSP by 30 June 2017</t>
  </si>
  <si>
    <t># of councilors trained through WSP by 30 June 2017</t>
  </si>
  <si>
    <t>To review the Organogram by 30 June 2017</t>
  </si>
  <si>
    <t>To review the HR Strategy by 30 June 2017</t>
  </si>
  <si>
    <t># of parks to be developed by 30 June 2017</t>
  </si>
  <si>
    <t># of households to be connected with electricity by 30 June 2017</t>
  </si>
  <si>
    <t>Km of roads tarred by 30 June 2017</t>
  </si>
  <si>
    <t>Implement automisation of municipal call centre by 30 June 2017</t>
  </si>
  <si>
    <t xml:space="preserve">To complete upgrade of network infrastructure by 30 June 2017 </t>
  </si>
  <si>
    <t>New offices Civic Center</t>
  </si>
  <si>
    <t>To procure and  install the new VEEAM backup server by 30 June 2017</t>
  </si>
  <si>
    <t>Post connection Own licensed areas by 30 June 2017</t>
  </si>
  <si>
    <t>To construct Khunda Roads stormwater 30 June 2017</t>
  </si>
  <si>
    <t xml:space="preserve">Refurbishment </t>
  </si>
  <si>
    <t xml:space="preserve">Development </t>
  </si>
  <si>
    <t xml:space="preserve">Upgrade </t>
  </si>
  <si>
    <t>Payment</t>
  </si>
  <si>
    <t>Payment Done</t>
  </si>
  <si>
    <t>Vyeboom</t>
  </si>
  <si>
    <t>Transformer oil purified</t>
  </si>
  <si>
    <t>To purchase laptops, computers and printers by 31 March 2017</t>
  </si>
  <si>
    <t>New equipment</t>
  </si>
  <si>
    <t xml:space="preserve">ICT  equipment purchased </t>
  </si>
  <si>
    <t>Purchase of ICT  equipment</t>
  </si>
  <si>
    <t>Transformer oil</t>
  </si>
  <si>
    <t>By  Law Enforcement</t>
  </si>
  <si>
    <t>100% (6/6)</t>
  </si>
  <si>
    <t xml:space="preserve">%  Section 57 Managers with signed performance agreements by 30 September 2016 (# of managers with signed performance agreements/# of managers appointed)  </t>
  </si>
  <si>
    <t>30/09/2016</t>
  </si>
  <si>
    <t># of section 57 managers individual assessment conducted by 30 June 2017</t>
  </si>
  <si>
    <t>31/03/2016</t>
  </si>
  <si>
    <t xml:space="preserve">% application for PTO attended to within 90 days after receival by  30 June 2017 </t>
  </si>
  <si>
    <t>% building plans assessed by 30 June 2017 (# of building plans assessed/# of building plans received)</t>
  </si>
  <si>
    <t>% rezoning, subdivision, special consent and consolidation applications assessed by 30 June 2017 (# of applications processed/# applications received)</t>
  </si>
  <si>
    <r>
      <t xml:space="preserve">% of zoning certificates issued by 30 June 2017 (# of applications processed/# </t>
    </r>
    <r>
      <rPr>
        <i/>
        <sz val="11"/>
        <rFont val="Candara"/>
        <family val="2"/>
      </rPr>
      <t>applications</t>
    </r>
    <r>
      <rPr>
        <sz val="11"/>
        <rFont val="Candara"/>
        <family val="2"/>
      </rPr>
      <t xml:space="preserve"> received) </t>
    </r>
  </si>
  <si>
    <t>% application for land use rights inspection conducted within 14 days  by 30 June 2017</t>
  </si>
  <si>
    <t>% certificates of occupancy issued by 30 June 2017 (# of applications processed/# of applications received)</t>
  </si>
  <si>
    <t>% application for pegging attended to within 15 days after receival  by 30 June 2017</t>
  </si>
  <si>
    <t>% application for demarcation of new site  attended to within 30 days after receival by 30 June 2017</t>
  </si>
  <si>
    <t>% property application processed within 30 days of receival  by 30 June 2017</t>
  </si>
  <si>
    <t>% by law contraventions notices issued within 5 days after identification  by 30 June 2017</t>
  </si>
  <si>
    <t># of routine inspection conducted by 30 June 2017</t>
  </si>
  <si>
    <t>% site inspection applications done within 24 hours  by 30 June 2017</t>
  </si>
  <si>
    <t>To develop E59 and  E60 Park (Makhado Town) by 30 June 2017</t>
  </si>
  <si>
    <t>Refurbishment</t>
  </si>
  <si>
    <t>30/09/2017</t>
  </si>
  <si>
    <t>To purchase CT VT Units 11kv and 22kv by 30  June 2017</t>
  </si>
  <si>
    <t>To purchase strategic spares by  31  March 2017</t>
  </si>
  <si>
    <t xml:space="preserve"> New</t>
  </si>
  <si>
    <t>Purification of transformer oil by 30 June 2017</t>
  </si>
  <si>
    <t xml:space="preserve">Sukani </t>
  </si>
  <si>
    <t>31/003/2017</t>
  </si>
  <si>
    <t>Phase 1 and 2 Constructed</t>
  </si>
  <si>
    <t>To construct Carport for Employees at Dzanani Traffic by 31  March 2017</t>
  </si>
  <si>
    <t>30/8/2016</t>
  </si>
  <si>
    <t>#  of section 71 reports submitted to Treasury within 10 days after the end of the month  by 30 June 2017</t>
  </si>
  <si>
    <t># of LED projects supported 30 June 2017</t>
  </si>
  <si>
    <t xml:space="preserve">Strategic and  Operational Risk Assessment Report developed  / coordinated  and 6  policies, plans and strategies reviewed and approved  </t>
  </si>
  <si>
    <t>Coordinate quarterly Strategic and Operational monitoring risk report 30 June 2017</t>
  </si>
  <si>
    <t>Coordinate Risk Management Committee meetings 30 June 2017</t>
  </si>
  <si>
    <t>% Fraud and Anti - Corruption cases attended by 30 June 2017 (# of cases attended/# of cases reported)</t>
  </si>
  <si>
    <t>To develop the Internal Audit Charter, Audit and Performance Audit Charter and submit to council for approval by  30th June 2017</t>
  </si>
  <si>
    <t>To submit the three (3) year Internal Audit rolling plan and Annual plan to council for approval by 30 June 2017</t>
  </si>
  <si>
    <t xml:space="preserve">% implementation of the Approved Internal Audit Plan by 30th June 2017 (# of queries addressed/# of queries in the action plan) </t>
  </si>
  <si>
    <t>To submit the IAA and APAC   Assessment report submitted to Council by 30 September 2016</t>
  </si>
  <si>
    <t>To install telephone and computer network infrastructure new offices Civic Center by 31 December 2016</t>
  </si>
  <si>
    <t>To add extra telephone points at Municipal Stores complex by 31 March 2017</t>
  </si>
  <si>
    <t>Makhado Municipality (Stores complex)</t>
  </si>
  <si>
    <t>To Implement MCGICTP in  the policy  31 March 2017</t>
  </si>
  <si>
    <t>Delivery of all equipements</t>
  </si>
  <si>
    <t>Proof of purchase</t>
  </si>
  <si>
    <t># of imbizo feedback session convened by 30 September 2016</t>
  </si>
  <si>
    <t>Write memorandum for approval by MM</t>
  </si>
  <si>
    <t>Attendance register, Memo and Order request</t>
  </si>
  <si>
    <t>Upgrade</t>
  </si>
  <si>
    <t>Municipal website revamped</t>
  </si>
  <si>
    <t>To review BathoPele Service Standards by 31 December 2016</t>
  </si>
  <si>
    <t>Bathopele service standards</t>
  </si>
  <si>
    <t>BathoPele Service Standards reviewed</t>
  </si>
  <si>
    <t>Ratombo</t>
  </si>
  <si>
    <t>Energising and completion certificate</t>
  </si>
  <si>
    <t>Energise and completing</t>
  </si>
  <si>
    <t>Appoint contractors and complete with environmental assessment</t>
  </si>
  <si>
    <t>49 for 2016/2017</t>
  </si>
  <si>
    <t>48 events done in 2015/2016</t>
  </si>
  <si>
    <t>30 employees appointed</t>
  </si>
  <si>
    <t>Project removed during budget adjustment</t>
  </si>
  <si>
    <t>Readvertisement and Evaluation</t>
  </si>
  <si>
    <t>Designs approval</t>
  </si>
  <si>
    <t xml:space="preserve">Designs approval </t>
  </si>
  <si>
    <t>To pay the engineer on the electrification of Vyeboom by 30 September 2017 (R867 541.56)</t>
  </si>
  <si>
    <t>Commence with construction and complete layer works</t>
  </si>
  <si>
    <t>Surfacing completed for 4.2 km</t>
  </si>
  <si>
    <t>Tshikwarani to Zamkomste Road - 1.5km</t>
  </si>
  <si>
    <t>To construct Tshikwarani to Zamkomste Road - 1.5km by 30 June 2017</t>
  </si>
  <si>
    <t xml:space="preserve">Site establishment report, project progress report, </t>
  </si>
  <si>
    <t>Project progress report, handover report</t>
  </si>
  <si>
    <t>Tshirolwe,Matsa to Manyii road P1- 1.2km</t>
  </si>
  <si>
    <t>Tshedza to Vuvha road- 1km</t>
  </si>
  <si>
    <t>Tshedza to Vuvha road- 1km completed</t>
  </si>
  <si>
    <t>Xitacini to Jiweni P1 - 2km</t>
  </si>
  <si>
    <t>% posts filled  in terms of the approved priority list by 30 June 2017</t>
  </si>
  <si>
    <t>10% (16/97 post filled)</t>
  </si>
  <si>
    <t xml:space="preserve">Advertisement, Shortlisting reports, Interview reports and Appointment letters </t>
  </si>
  <si>
    <t>Submit the policies (Transfer policy, Placement policy, Standby Allowance and Overtime policy) to LLF</t>
  </si>
  <si>
    <t>LLF and Council resolutions, Draft and Final policy documents</t>
  </si>
  <si>
    <t># of qualified leaners awarded  bursaries by 30 June 2017</t>
  </si>
  <si>
    <t>Advert and  Letters of bursary awards</t>
  </si>
  <si>
    <t>Specifications, Advert, Appointment letter, Project report</t>
  </si>
  <si>
    <t xml:space="preserve">Purchase Orders, Test certificate </t>
  </si>
  <si>
    <t xml:space="preserve">Purchase Order </t>
  </si>
  <si>
    <t>Specifications, Appointment letter, Approved ICT Strategy</t>
  </si>
  <si>
    <t>Council resolution</t>
  </si>
  <si>
    <t># of ward committee meetings held by 30 June 2017</t>
  </si>
  <si>
    <t xml:space="preserve">Approved Communication strategy and council resolution </t>
  </si>
  <si>
    <t>Consultation with organised labour</t>
  </si>
  <si>
    <t>7 policies reviewed</t>
  </si>
  <si>
    <t>6 policies reviewed</t>
  </si>
  <si>
    <t>Reviewing of Municipal policies</t>
  </si>
  <si>
    <t xml:space="preserve"> 6 draft policies </t>
  </si>
  <si>
    <t># of by laws reviewed by 30 June 2017</t>
  </si>
  <si>
    <t># of policies reviewed by 30 June 2017</t>
  </si>
  <si>
    <t xml:space="preserve">
Council resolution for the approved policies
</t>
  </si>
  <si>
    <t># of households with access to refuse removal in extended  rural   area by 30 June 2017</t>
  </si>
  <si>
    <t>6362 (Non Cumulative)</t>
  </si>
  <si>
    <t>To be deleted</t>
  </si>
  <si>
    <t>Specifications, Advertisement,  Proof R22</t>
  </si>
  <si>
    <t>Benchmark with two municipalities decide on the   method of procurement  and implement.  Develop the process plan and consult with LLF</t>
  </si>
  <si>
    <t>Benchmarking report and documents  from municipality and appointment letter.</t>
  </si>
  <si>
    <t>1 (Formal Assessment 2014/2015) 1 (Informal Assessment 2014/2015)</t>
  </si>
  <si>
    <t xml:space="preserve"> IDP representative forum. Draft IDP completed and submitted to Council for adoption by 31 March 2016</t>
  </si>
  <si>
    <t>To benchmark with two municipalities for implementation of PMS system by 30 June 2017</t>
  </si>
  <si>
    <t xml:space="preserve">No electonic PMS system </t>
  </si>
  <si>
    <t>Adjusted Budget</t>
  </si>
  <si>
    <t>Adjusted</t>
  </si>
  <si>
    <t>Adjusted during budget adjustment</t>
  </si>
  <si>
    <t># of by laws to be reviewed by 30 June 2016</t>
  </si>
  <si>
    <t>To develop  outstanding HR policies by 30 June 2017</t>
  </si>
  <si>
    <t>No transfer policy,  Outdated Placement, Standby</t>
  </si>
  <si>
    <t xml:space="preserve">(4) Transfer policy,  Placement policy, Standby and  Allowance policy </t>
  </si>
  <si>
    <t>895  000.00</t>
  </si>
  <si>
    <t>Taken out during budget adjustment</t>
  </si>
  <si>
    <t xml:space="preserve">The SDBIP provides the vital link between the Mayor, Council (executive) and the Administration, and facilitates the process for holding management accountable for its performance. It is a management, implementation and monitoring tool that will assist the Mayor, Councilor, Municipal Manager, Senior Managers and community. A properly formulated SDBIP will ensure that appropriate information is circulated internally and externally for purpose of monitoring the execution of the budget, performance of senior management and achievement of the strategic objectives set by council. It enables the Municipal Manager to monitor the performance of Senior Managers; the Mayor to monitor the performance of the Municipal Manager; and the Ccommunity to monitor the performance of the Municipality.
The SDBIP should therefore determine (and be consistent with) the performance agreements between the Mayor and the Municipal Manager and the Municipal Manager and Senior Managers determined at the start of every financial year and approved by the Mayor. Section 53 of the Municipal Finance Management act (Act no 56 of 2003), states that the Mayor of a municipality must- take all reasonable steps to ensure that the municipality approves its annual budget before the start of the budget and that the municipality's service delivery and budget implementation plan is approved by the mayor within 28 days after the approvaolf the budget. 
</t>
  </si>
  <si>
    <t># of people  trained through WSP by 30 June 2017</t>
  </si>
  <si>
    <t>Perfomance remarks</t>
  </si>
  <si>
    <t>Actual perfomance</t>
  </si>
  <si>
    <t>Challenges</t>
  </si>
  <si>
    <t>Measures taken to improve/ proposed lintervention</t>
  </si>
  <si>
    <t>NO</t>
  </si>
  <si>
    <t>Evaluation and Adjudication of tenders. Appointment of a service provider.</t>
  </si>
  <si>
    <t>Evaluate tender and appoint  service provider</t>
  </si>
  <si>
    <t>Target achieved</t>
  </si>
  <si>
    <t xml:space="preserve"> IDP representative forum was  conducted. Draft IDP completed and submitted to Council for adoption by 31 March 2016</t>
  </si>
  <si>
    <t>None</t>
  </si>
  <si>
    <t xml:space="preserve"> 100% (6/6) All Section 57 Managers signed performance agreements</t>
  </si>
  <si>
    <t xml:space="preserve">Tender 9 of 2017 was evaluated on  28/03/2017 and no  bidder complied with the bid document requirements </t>
  </si>
  <si>
    <t>Re-advertise the tender</t>
  </si>
  <si>
    <t xml:space="preserve">Veeam Backup Server delivered on 16/11/2017 and installed by service provider on 23/11/2017  </t>
  </si>
  <si>
    <t>Target not achieved</t>
  </si>
  <si>
    <t>Electricity stores did not have all brackets</t>
  </si>
  <si>
    <t>Made brackets; will continue in Q4</t>
  </si>
  <si>
    <t>Bid Evaluation was completed on the 13/03/2017, BAC did not yet submit their recommendation to Accounting Officer</t>
  </si>
  <si>
    <t>Bottle neck at SCM unit impacts on timelines; validity period of tender expired; may have to be readvertised</t>
  </si>
  <si>
    <t>Evaluate of tender done and appoint  service provider not done</t>
  </si>
  <si>
    <t xml:space="preserve">Target not achieved </t>
  </si>
  <si>
    <t>Compilation of  specification done and submitted to bid committee</t>
  </si>
  <si>
    <t>Installation  and commission done</t>
  </si>
  <si>
    <t xml:space="preserve">Testing  not done and project signed off not done </t>
  </si>
  <si>
    <t xml:space="preserve">Memorandum for approval by MM done </t>
  </si>
  <si>
    <t>Final version of the Public Participation Policy was submitted and  approved by Council Resolution A.104.14.07.16</t>
  </si>
  <si>
    <t xml:space="preserve">Process is time consuming due to number of applications received; not all posts can be filled due to affordability </t>
  </si>
  <si>
    <t>Interviews scheduled for April and May 2017</t>
  </si>
  <si>
    <t>The drafts of the Transfer policy, Placement policy, Standby Allowance and Overtime policy were submitted to the LLF Committee.</t>
  </si>
  <si>
    <t>N one</t>
  </si>
  <si>
    <t>10% (16/97 post filled) not filled</t>
  </si>
  <si>
    <t>1 event done</t>
  </si>
  <si>
    <t xml:space="preserve">Inputs from departments regarding the new organogram received and comments were concolidated </t>
  </si>
  <si>
    <t>Information sharing with stakeholders held during March 2017. Consultation with management done</t>
  </si>
  <si>
    <t>Target  achieved</t>
  </si>
  <si>
    <t>All equipements delivered</t>
  </si>
  <si>
    <t xml:space="preserve">Construction of roof not done
</t>
  </si>
  <si>
    <t>All received bids were not eligible for awarding</t>
  </si>
  <si>
    <t>Tender re-advertisement</t>
  </si>
  <si>
    <t>Appointment of service provider was done</t>
  </si>
  <si>
    <t>Appointment of service provider not done. Tender evaluated</t>
  </si>
  <si>
    <t>SCM delays</t>
  </si>
  <si>
    <t>Award and complete in 4th quarter</t>
  </si>
  <si>
    <t>Delivery of materials done</t>
  </si>
  <si>
    <t>Amended</t>
  </si>
  <si>
    <t>Appointment of a service provider done.</t>
  </si>
  <si>
    <t>Excavating pole holes, dress and plant poles not done. Service provider appointed</t>
  </si>
  <si>
    <t>Complete project in the 4th quarter</t>
  </si>
  <si>
    <t>Appointment of service provider and site handover done</t>
  </si>
  <si>
    <t>Await delivery of material</t>
  </si>
  <si>
    <t>Approval of budget quote done. Emergency project</t>
  </si>
  <si>
    <t>Evaluation, adjudication and appointment of a service provider not done.</t>
  </si>
  <si>
    <t>Issuing of purchase  order not done</t>
  </si>
  <si>
    <t>Readvertisement and Evaluation done. Service provider appointed</t>
  </si>
  <si>
    <t>Issuing of purchase  order done</t>
  </si>
  <si>
    <t>Appointment of service provider done</t>
  </si>
  <si>
    <t>Stringing MV &amp; LV done. Project completed (Makushu)</t>
  </si>
  <si>
    <t>Designs approval done</t>
  </si>
  <si>
    <t>Energising and completion certificate done</t>
  </si>
  <si>
    <t>Designs approval  done</t>
  </si>
  <si>
    <t>Energise and completing done</t>
  </si>
  <si>
    <t>Re advertisement and evaluation done</t>
  </si>
  <si>
    <t>Layer works not completed</t>
  </si>
  <si>
    <t>Withdrawal from project by SP</t>
  </si>
  <si>
    <t>Alternative SP has been appointed</t>
  </si>
  <si>
    <t>Suspension of site handover by community and rain</t>
  </si>
  <si>
    <t>Project commenced</t>
  </si>
  <si>
    <t>Rain delays</t>
  </si>
  <si>
    <t>Programme reviewed</t>
  </si>
  <si>
    <t>Earthworks not completed</t>
  </si>
  <si>
    <t>Burning of construction equipment and rain</t>
  </si>
  <si>
    <t>Readvertisement and Evaluation done.</t>
  </si>
  <si>
    <t>Repair of roof,ceiling, plumbing done</t>
  </si>
  <si>
    <t>Appoint contractors and complete with environmental assessment done</t>
  </si>
  <si>
    <t xml:space="preserve">Update received information into the Disaster Management Plan  done. Draft Disaster Management Plan completed. </t>
  </si>
  <si>
    <t>Construction of ablution facilities completed</t>
  </si>
  <si>
    <t>Risk Committee Meeting not held</t>
  </si>
  <si>
    <t>Unavailability of the Chairperson</t>
  </si>
  <si>
    <t>No case received and attended to</t>
  </si>
  <si>
    <t>100% of project executed are finalised and reported to APAC</t>
  </si>
  <si>
    <t>All Aircons purchased and installed during second quarter</t>
  </si>
  <si>
    <t>Project cancelled</t>
  </si>
  <si>
    <t>Funds used to fund other capital projects</t>
  </si>
  <si>
    <t>Cancell purchasing of theodolites completely until new posts are filled.</t>
  </si>
  <si>
    <t>Project relocated to DTS</t>
  </si>
  <si>
    <t>Project will be implemented by Technical Services Department</t>
  </si>
  <si>
    <t>Tilling complete,Glazing complete and external doors installed</t>
  </si>
  <si>
    <t>Target Achieved</t>
  </si>
  <si>
    <t>Target Achived</t>
  </si>
  <si>
    <t>Outstanding debt on clients account.  Plan submitted not complying with the land use rights</t>
  </si>
  <si>
    <t>Clients are advised to pay their account and apply for rezoning through T.P section</t>
  </si>
  <si>
    <t>1 Land Claims matter attended</t>
  </si>
  <si>
    <t>100% (25 issued)</t>
  </si>
  <si>
    <t>Tender lapsed</t>
  </si>
  <si>
    <t>Tilling,glazing,installation of doors</t>
  </si>
  <si>
    <t>Follow up with Technical Services for the completion of outstanding matters</t>
  </si>
  <si>
    <t>Tilling partially done,glazing partially done and external doors installed.</t>
  </si>
  <si>
    <t>Quarterly  strategic Monitoring risk report developed</t>
  </si>
  <si>
    <t>Target not Achieved</t>
  </si>
  <si>
    <t xml:space="preserve">Request for were made on the 12/01/2017 and inputs were received from departments </t>
  </si>
  <si>
    <t>Send request to departments for proposed budget done . Draft budget tabled  to council by 31 March 2017</t>
  </si>
  <si>
    <t>Draft Reviewed Revenue enhancement policies (Rates, Tariff, Credit Control, Bad Debts) submitted to council with proposed inputs</t>
  </si>
  <si>
    <t>4 (Mid Year Budget and Performance Assessment Report 2016/2017 in terms of section 72 MFMA, Draft and Final Annual Report 2015/2016, Oversight Report 2014/2015)</t>
  </si>
  <si>
    <t>4 (Mid Year Budget and Performance Assessment Report 2016/2017 in terms of section 72 MFMA, Draft and Final Annual Report 2015/2016, Oversight Report 2014/2015) done</t>
  </si>
  <si>
    <t>1 (Formal Assessment 2014/2015) 1 (Informal Assessment 2014/2015) conducted</t>
  </si>
  <si>
    <t>Project cancelled. Designs to be done during 17/18 financial year</t>
  </si>
  <si>
    <t>100%  (27/27) 27 Permission to occupy applications attended)</t>
  </si>
  <si>
    <t>100% (23/23)  23  title deeds issued)</t>
  </si>
  <si>
    <t>100%  (33/33) 33 Building Plans approved</t>
  </si>
  <si>
    <t>100%  (15/15) 15 application  processed)</t>
  </si>
  <si>
    <t>100% (3) 3 matters attended by MPT and (11) 11 applications approved by Authorised Official</t>
  </si>
  <si>
    <t>100%  (5/5) 5 applications attended</t>
  </si>
  <si>
    <t>100% (6) 6applications Issued</t>
  </si>
  <si>
    <t>100% (19/19) 19 ervens attended)</t>
  </si>
  <si>
    <t>100%(14/14)/14 sites demarcated)</t>
  </si>
  <si>
    <t>Project  have to be re-advertised because its validity period expired in the meantime</t>
  </si>
  <si>
    <t>Re advertisemnet of the MIG projects delay the process</t>
  </si>
  <si>
    <t>Appointment letter has been issued and construction on the process</t>
  </si>
  <si>
    <t>Delay in appointment of the Service Provider.The project  has been transferred  to ICT section as it has been agreed that all IT related equipmnets will be purchased by Corporate Department.</t>
  </si>
  <si>
    <t>The service provider will be appointed during the last quarter</t>
  </si>
  <si>
    <t>5 items considered by Exco</t>
  </si>
  <si>
    <t>Awaiting re-advertisement of tender.The tender is supposed to be advertised for the second time as the first tender advert has lapsed.</t>
  </si>
  <si>
    <t>Tender to be re-advertised.Follow up with Finance Department on when the tender will be advertised.</t>
  </si>
  <si>
    <t>PROGRAMME</t>
  </si>
  <si>
    <t>NO OF INDEX</t>
  </si>
  <si>
    <t>TARGET ACHIEVED</t>
  </si>
  <si>
    <t>TARGET NOT ACHIEVED</t>
  </si>
  <si>
    <t>TARGET NOT APPLICABLE</t>
  </si>
  <si>
    <t>MUNICIPAL TRANSFORMATION AND ORGANISATIONAL DEVELOPMENT</t>
  </si>
  <si>
    <t>TOTAL</t>
  </si>
  <si>
    <t>BASIC SERVICE DELIVERY AND INFRASTRUCTURE DEVELOPMENT</t>
  </si>
  <si>
    <t>Parks and Recreational</t>
  </si>
  <si>
    <t>Electrical Provision</t>
  </si>
  <si>
    <t>Building &amp; Construction</t>
  </si>
  <si>
    <t>MUNICIPAL FINANCE AND MANAGEMENT AND VIABILITY</t>
  </si>
  <si>
    <t>LOCAL ECONOMIC DEVELOPMENT</t>
  </si>
  <si>
    <t>GOOD GOVERNANCE AND PUBLIC PARTICIPATION</t>
  </si>
  <si>
    <t xml:space="preserve">Risk Management </t>
  </si>
  <si>
    <t>OVERALL PERFORMANCE</t>
  </si>
  <si>
    <r>
      <t xml:space="preserve">                 </t>
    </r>
    <r>
      <rPr>
        <b/>
        <sz val="20"/>
        <color rgb="FF000000"/>
        <rFont val="Candara"/>
        <family val="2"/>
      </rPr>
      <t xml:space="preserve"> THIRD QUARTER ANALYSIS REPORT 2016/17 FY</t>
    </r>
  </si>
  <si>
    <t>THIRD QUARTER ANALYSIS REPORT 2016/17</t>
  </si>
  <si>
    <t>MTOD</t>
  </si>
  <si>
    <t>LED</t>
  </si>
  <si>
    <t>BSD</t>
  </si>
  <si>
    <t>GGPP</t>
  </si>
  <si>
    <t>MFMV</t>
  </si>
  <si>
    <t>Tender awaiting adjudication</t>
  </si>
  <si>
    <t>Specifications, Appointment letter, Project report</t>
  </si>
  <si>
    <t>Compile spec and submit to bid committee</t>
  </si>
  <si>
    <t>Expenditure</t>
  </si>
  <si>
    <t>3 317 042. 17</t>
  </si>
  <si>
    <t>Electonic system purchased</t>
  </si>
  <si>
    <t>To remove the old  library roof by 30 June 2017</t>
  </si>
  <si>
    <t>Removal of the library roof completed</t>
  </si>
  <si>
    <t>To construct  Tshikota cemetery ablution facilities by 31 March 2017</t>
  </si>
  <si>
    <t>Establishment of Watervaal Registering Authority  by 30 June 2017</t>
  </si>
  <si>
    <t>To deliver material to replace Ring Main Units 11 kV ( RMU) by 30 June 2017</t>
  </si>
  <si>
    <t xml:space="preserve">Materials delivered </t>
  </si>
  <si>
    <t>To upgrade  bulk supply Tshituni (2.5MVA)  by 30 June 2017</t>
  </si>
  <si>
    <t>Site handover</t>
  </si>
  <si>
    <t>Upgrading bulk supply Tshituni (2.5MVA)</t>
  </si>
  <si>
    <t>Evaluate, adjudicate and award tender.</t>
  </si>
  <si>
    <t>Tshikhwani/ Rathidili designs completed</t>
  </si>
  <si>
    <t>Maname Paradise designs completed</t>
  </si>
  <si>
    <t>To design electricity network at Madabani by  31 March 2017</t>
  </si>
  <si>
    <t>Madabani designs completed</t>
  </si>
  <si>
    <t>To design electricity network at Mavhunga /Muromani by 31 December 2017</t>
  </si>
  <si>
    <t>Mavhunga/ Muromani design completed</t>
  </si>
  <si>
    <t>To revitalize the OK/ Shoprite Traders market  project by 30 June 2017</t>
  </si>
  <si>
    <t>Contract for revitalization of OK/ Shoprite Traders market awarded</t>
  </si>
  <si>
    <t>To construct road Sereni Themba to Mashamba post office  ( phase 3) by 30 June 2017  (4.2km)</t>
  </si>
  <si>
    <t>To construct Robert khoza street ( Chavani and Bungeni road) by 31  December 2017 (3.5km)</t>
  </si>
  <si>
    <t xml:space="preserve"> Robert khoza street ( Chavani and Bungeni road) for 3.5km completed</t>
  </si>
  <si>
    <t>Complete roadbed, subbase and base layers (1.5km)</t>
  </si>
  <si>
    <t>To construct Tshirolwe,Matsa to Manyii road Phase 1- 1.2km by 30 June 2017</t>
  </si>
  <si>
    <t>Complete roadbed, subbase and base layers (1.2km)</t>
  </si>
  <si>
    <t>To construct Tshedza to Vuvha road- 1km by 30 June 2017</t>
  </si>
  <si>
    <t>To construct Xitacini to Jiweni Phase 1 - 2km by 30 June 2017</t>
  </si>
  <si>
    <t>Complete base layer and surfacing of 2km road</t>
  </si>
  <si>
    <t>To rehabilitate internal streets by 30 June 2017</t>
  </si>
  <si>
    <t>Evaluate, adjudicate and award contract. Commence with design in 2017/18</t>
  </si>
  <si>
    <t>Refurbishment of Caravan Park buildings completed</t>
  </si>
  <si>
    <t>Ablution of Tree Park Facility by 30 June 2017</t>
  </si>
  <si>
    <t>Ablution of Tree Park Facility completed</t>
  </si>
  <si>
    <t>Construction for Carport completed</t>
  </si>
  <si>
    <t>Remove underground fuel tanks and rehabilitate the soil  completed</t>
  </si>
  <si>
    <t>1 2 500 000.00</t>
  </si>
  <si>
    <t>To design electricity network at Tshikhwani/ Rathidili by 30  September 2016</t>
  </si>
  <si>
    <t>To design electricity network  at Maname Paradise by 31 March 2017</t>
  </si>
  <si>
    <t>31/06/2017</t>
  </si>
  <si>
    <t xml:space="preserve">To revamp municipal website by 30 June 2017  </t>
  </si>
  <si>
    <t>Adjustment</t>
  </si>
  <si>
    <t># of LED job opportunities created 30 June 2017</t>
  </si>
  <si>
    <t>2. Strategic Map, Vision and Mission</t>
  </si>
  <si>
    <t>To  replace air conditioners   by 30  June  2017</t>
  </si>
  <si>
    <t xml:space="preserve">CT VT Units 11kv and 22kv purchased </t>
  </si>
  <si>
    <t>To procure Mini Substation by 31 March 2017</t>
  </si>
  <si>
    <t xml:space="preserve"> Shefeera Line Upgraded</t>
  </si>
  <si>
    <t>Design</t>
  </si>
  <si>
    <t>New Connection</t>
  </si>
  <si>
    <t>To contsruct Gombiti,Tshivhuyuni to Mamphagi road Phase 1- 1.4  km by 30 June 2017</t>
  </si>
  <si>
    <t>Fencing of graveyards by 31  March 2017</t>
  </si>
  <si>
    <t>Fencing of graveyards completed</t>
  </si>
  <si>
    <t>Standby quarter perimeter wall completed</t>
  </si>
  <si>
    <t>To develop the SDBIP 2016/2017 and submit to the  Mayor for signature within 28 days after approval of the budget 30 June 2017</t>
  </si>
  <si>
    <t>Approved Organogram by June 2017</t>
  </si>
  <si>
    <t>New building</t>
  </si>
  <si>
    <t xml:space="preserve">% housing queries attended to within 30 days after receival by  30 June 2017 </t>
  </si>
  <si>
    <t># of people from EEP target groups employed in three highest levels of management in compliance with approved EE Plan by 30 June 2017</t>
  </si>
  <si>
    <t>% achievements of spatial programs indicators/targets per quarter  by 30 June 2017</t>
  </si>
  <si>
    <t>% household with access to refuse removal by 30 June 2017</t>
  </si>
  <si>
    <t>10% (17267)</t>
  </si>
  <si>
    <t>IDP document</t>
  </si>
  <si>
    <t>% of households with access to  electricity by 30 June 2017</t>
  </si>
  <si>
    <t>To host Makhado annual show by 30 September 2017</t>
  </si>
  <si>
    <t>4 activities coordinated</t>
  </si>
  <si>
    <t>To procure server harddrive 30 June 2017</t>
  </si>
  <si>
    <t>Upgrade VIP HR ESS Software (for  employee leave application apart from existing VIP Leave module) BY 30 June 2017</t>
  </si>
  <si>
    <t># of Council meeting convened by 30 June 2017</t>
  </si>
  <si>
    <t># of Executive Committee Meetings convened by 30 June 2017</t>
  </si>
  <si>
    <t># of imbizos convened by 30 June 2017</t>
  </si>
  <si>
    <t>To review Makhado Communications Strategy by 30 June 2017</t>
  </si>
  <si>
    <t>Benchmarking</t>
  </si>
  <si>
    <t>To obtain unqualified audit opinion by 31 December 2017</t>
  </si>
  <si>
    <t>Auditing of financial statements</t>
  </si>
  <si>
    <t># of LED job opportunities created by 30 June 2017</t>
  </si>
  <si>
    <t># of risk activities cordinated by 30 June 2017</t>
  </si>
  <si>
    <t>No of internal audit indicators/ activities/ projects implemented by 30 June 2017</t>
  </si>
  <si>
    <t>No of IT projects implemented by 30 June 2017</t>
  </si>
  <si>
    <t># of Council meetings convened by 30 June 2017</t>
  </si>
  <si>
    <t>No of communication indicators/activities/projects  implemented by 30 June 2017</t>
  </si>
  <si>
    <t>No of public participation indicators/activities/projects  implemented by 30 June 2017</t>
  </si>
  <si>
    <t>Remove  library roof</t>
  </si>
  <si>
    <t>To connect electricity at Ratombo  by 30  September 2016</t>
  </si>
  <si>
    <t>Ratombo (200) connection completed</t>
  </si>
  <si>
    <t>To connect electricity at Tshiozwi/ Gogobole phase 2 by 31 March 2017</t>
  </si>
  <si>
    <t>Tshiozwi/ Gogobole phase 2  (199) completed</t>
  </si>
  <si>
    <t>To connect electricity at Magau/ Makhitha/Tshikodobo/ Zamekomste phase 2 by 31 March 2017</t>
  </si>
  <si>
    <t>Magau/ Makhitha/Tshikodobo/ Zamekomste (123) phase 2 completed</t>
  </si>
  <si>
    <t>To connect  electricity  at Mamburu phase 2 by  31 March 2017</t>
  </si>
  <si>
    <t>Mamburu phase 2 (186) connection completed</t>
  </si>
  <si>
    <t>To connect electricity at Sukani Phase 2 by  30  September 2016</t>
  </si>
  <si>
    <t>Sukani (80)  connection completed</t>
  </si>
  <si>
    <t>To connect electricity  at Freedom Lusaka Phase 2 by  30 September 2016</t>
  </si>
  <si>
    <t>Freedom Lusaka (51) Phase 2 connection completed</t>
  </si>
  <si>
    <t>To connect  electricity  at Manavhela/ Madodonga phase 2 by 31 March 2017</t>
  </si>
  <si>
    <t>Manavhela/ Madodonga phase 2  (207) completed</t>
  </si>
  <si>
    <t xml:space="preserve">Gombiti,Tshivhuyuni to Mamphagi road Phase 1-          1. 4km completed </t>
  </si>
  <si>
    <t>Gombiti,Tshivhuyuni to Mamphagi P1- 1.4km</t>
  </si>
  <si>
    <t>12787 (Non Cumulative)</t>
  </si>
  <si>
    <t xml:space="preserve">Re-advertisement of tender </t>
  </si>
  <si>
    <t xml:space="preserve">Caping of waste with soil Appointment of a service provider. </t>
  </si>
  <si>
    <t>Specifications considered by the BSC and advertisement of tender.</t>
  </si>
  <si>
    <t>Evaluation, adjudication and award tender</t>
  </si>
  <si>
    <t>Develop specification and advertise tender</t>
  </si>
  <si>
    <t>Evaluationa nd Adjudication of tenders. Appointment of a service provider.</t>
  </si>
  <si>
    <t xml:space="preserve">Energising and completion </t>
  </si>
  <si>
    <t xml:space="preserve"> Site handover and establishment. Commence with box cutting.</t>
  </si>
  <si>
    <t xml:space="preserve">Site establishment
</t>
  </si>
  <si>
    <t xml:space="preserve">Site handover, site establishment, roadbed and subbase completed. </t>
  </si>
  <si>
    <t>Re-advertisement and Evaluation</t>
  </si>
  <si>
    <t>Appoint  contractor and commence with the project</t>
  </si>
  <si>
    <t xml:space="preserve">Updating of Asset Register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</si>
</sst>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_(* \(#,##0.00\);_(* &quot;-&quot;??_);_(@_)"/>
    <numFmt numFmtId="165" formatCode="[$-409]General"/>
    <numFmt numFmtId="166" formatCode="&quot; &quot;#,##0.00&quot; &quot;;&quot; (&quot;#,##0.00&quot;)&quot;;&quot; -&quot;#&quot; &quot;;&quot; &quot;@&quot; &quot;"/>
    <numFmt numFmtId="167" formatCode="#,##0_ ;\-#,##0\ "/>
    <numFmt numFmtId="168" formatCode="_(* #,##0_);_(* \(#,##0\);_(* &quot;-&quot;??_);_(@_)"/>
  </numFmts>
  <fonts count="64" x14ac:knownFonts="1">
    <font>
      <sz val="11"/>
      <color theme="1"/>
      <name val="Calibri"/>
      <family val="2"/>
      <scheme val="minor"/>
    </font>
    <font>
      <sz val="11"/>
      <color theme="1"/>
      <name val="Calibri"/>
      <family val="2"/>
      <scheme val="minor"/>
    </font>
    <font>
      <sz val="10"/>
      <name val="Arial"/>
      <family val="2"/>
    </font>
    <font>
      <sz val="11"/>
      <color rgb="FF000000"/>
      <name val="Arial"/>
      <family val="2"/>
    </font>
    <font>
      <b/>
      <sz val="10"/>
      <color theme="1"/>
      <name val="Calibri"/>
      <family val="2"/>
      <scheme val="minor"/>
    </font>
    <font>
      <sz val="11"/>
      <color indexed="8"/>
      <name val="Calibri"/>
      <family val="2"/>
    </font>
    <font>
      <sz val="10"/>
      <color indexed="8"/>
      <name val="Arial"/>
      <family val="2"/>
    </font>
    <font>
      <b/>
      <sz val="12"/>
      <color theme="1"/>
      <name val="Calibri"/>
      <family val="2"/>
      <scheme val="minor"/>
    </font>
    <font>
      <sz val="12"/>
      <color theme="1"/>
      <name val="Calibri"/>
      <family val="2"/>
      <scheme val="minor"/>
    </font>
    <font>
      <sz val="11"/>
      <name val="Arial"/>
      <family val="2"/>
    </font>
    <font>
      <b/>
      <sz val="22"/>
      <color theme="1"/>
      <name val="Calibri"/>
      <family val="2"/>
      <scheme val="minor"/>
    </font>
    <font>
      <b/>
      <sz val="11"/>
      <color theme="1"/>
      <name val="Calibri"/>
      <family val="2"/>
      <scheme val="minor"/>
    </font>
    <font>
      <sz val="16"/>
      <color theme="1"/>
      <name val="Calibri"/>
      <family val="2"/>
      <scheme val="minor"/>
    </font>
    <font>
      <b/>
      <sz val="22"/>
      <color theme="1"/>
      <name val="Cambria"/>
      <family val="1"/>
      <scheme val="major"/>
    </font>
    <font>
      <sz val="10"/>
      <color theme="1"/>
      <name val="Times New Roman"/>
      <family val="1"/>
    </font>
    <font>
      <b/>
      <sz val="11"/>
      <name val="Candara"/>
      <family val="2"/>
    </font>
    <font>
      <sz val="11"/>
      <name val="Candara"/>
      <family val="2"/>
    </font>
    <font>
      <sz val="11"/>
      <color theme="1"/>
      <name val="Candara"/>
      <family val="2"/>
    </font>
    <font>
      <b/>
      <sz val="11"/>
      <color theme="1"/>
      <name val="Candara"/>
      <family val="2"/>
    </font>
    <font>
      <sz val="10"/>
      <color theme="1"/>
      <name val="Candara"/>
      <family val="2"/>
    </font>
    <font>
      <b/>
      <sz val="10"/>
      <name val="Candara"/>
      <family val="2"/>
    </font>
    <font>
      <sz val="11"/>
      <color rgb="FF000000"/>
      <name val="Candara"/>
      <family val="2"/>
    </font>
    <font>
      <i/>
      <sz val="11"/>
      <name val="Candara"/>
      <family val="2"/>
    </font>
    <font>
      <sz val="11"/>
      <color theme="1"/>
      <name val="Cambria"/>
      <family val="1"/>
      <scheme val="major"/>
    </font>
    <font>
      <sz val="10"/>
      <name val="Arial"/>
      <family val="2"/>
    </font>
    <font>
      <sz val="11"/>
      <name val="Times New Roman"/>
      <family val="1"/>
    </font>
    <font>
      <sz val="11"/>
      <color theme="1"/>
      <name val="Times New Roman"/>
      <family val="1"/>
    </font>
    <font>
      <sz val="9"/>
      <name val="Candara"/>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Candara"/>
      <family val="2"/>
    </font>
    <font>
      <sz val="10"/>
      <name val="Candara"/>
      <family val="2"/>
    </font>
    <font>
      <b/>
      <sz val="9"/>
      <color theme="1"/>
      <name val="Candara"/>
      <family val="2"/>
    </font>
    <font>
      <b/>
      <sz val="10"/>
      <color rgb="FF000000"/>
      <name val="Candara"/>
      <family val="2"/>
    </font>
    <font>
      <sz val="12"/>
      <name val="Candara"/>
      <family val="2"/>
    </font>
    <font>
      <b/>
      <sz val="22"/>
      <color rgb="FF000000"/>
      <name val="Candara"/>
      <family val="2"/>
    </font>
    <font>
      <b/>
      <sz val="20"/>
      <color rgb="FF000000"/>
      <name val="Candara"/>
      <family val="2"/>
    </font>
    <font>
      <b/>
      <sz val="11"/>
      <color rgb="FF000000"/>
      <name val="Candara"/>
      <family val="2"/>
    </font>
    <font>
      <sz val="14"/>
      <name val="Times New Roman"/>
      <family val="1"/>
    </font>
    <font>
      <sz val="11"/>
      <color indexed="8"/>
      <name val="Candara"/>
      <family val="2"/>
    </font>
    <font>
      <sz val="10"/>
      <name val="Calibri"/>
      <family val="2"/>
      <scheme val="minor"/>
    </font>
    <font>
      <b/>
      <i/>
      <sz val="11"/>
      <name val="Candara"/>
      <family val="2"/>
    </font>
    <font>
      <sz val="10"/>
      <name val="Times New Roman"/>
      <family val="1"/>
    </font>
    <font>
      <b/>
      <i/>
      <sz val="10"/>
      <name val="Calibri"/>
      <family val="2"/>
      <scheme val="minor"/>
    </font>
    <font>
      <sz val="10"/>
      <color theme="1"/>
      <name val="Calibri"/>
      <family val="2"/>
      <scheme val="minor"/>
    </font>
    <font>
      <b/>
      <sz val="10"/>
      <name val="Cambria"/>
      <family val="1"/>
      <scheme val="major"/>
    </font>
    <font>
      <sz val="10"/>
      <name val="Cambria"/>
      <family val="1"/>
      <scheme val="major"/>
    </font>
    <font>
      <b/>
      <sz val="10"/>
      <name val="Calibri"/>
      <family val="2"/>
      <scheme val="minor"/>
    </font>
    <font>
      <b/>
      <i/>
      <sz val="11"/>
      <color theme="1"/>
      <name val="Candara"/>
      <family val="2"/>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BBB59"/>
        <bgColor indexed="64"/>
      </patternFill>
    </fill>
    <fill>
      <patternFill patternType="solid">
        <fgColor rgb="FFDDD9C4"/>
        <bgColor indexed="64"/>
      </patternFill>
    </fill>
    <fill>
      <patternFill patternType="solid">
        <fgColor rgb="FFFFFFFF"/>
        <bgColor indexed="64"/>
      </patternFill>
    </fill>
    <fill>
      <patternFill patternType="solid">
        <fgColor theme="0" tint="-0.14999847407452621"/>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indexed="64"/>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thin">
        <color indexed="64"/>
      </right>
      <top/>
      <bottom style="thin">
        <color indexed="64"/>
      </bottom>
      <diagonal/>
    </border>
  </borders>
  <cellStyleXfs count="66">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xf numFmtId="166" fontId="3" fillId="0" borderId="0" applyFont="0" applyBorder="0" applyProtection="0"/>
    <xf numFmtId="164" fontId="1" fillId="0" borderId="0" applyFont="0" applyFill="0" applyBorder="0" applyAlignment="0" applyProtection="0"/>
    <xf numFmtId="43" fontId="5" fillId="0" borderId="0" applyFont="0" applyFill="0" applyBorder="0" applyAlignment="0" applyProtection="0"/>
    <xf numFmtId="0" fontId="2" fillId="0" borderId="0"/>
    <xf numFmtId="9" fontId="2" fillId="0" borderId="0" applyFont="0" applyFill="0" applyBorder="0" applyAlignment="0" applyProtection="0"/>
    <xf numFmtId="168" fontId="6" fillId="4" borderId="3" applyNumberFormat="0" applyFont="0" applyFill="0" applyAlignment="0">
      <alignment horizontal="right"/>
    </xf>
    <xf numFmtId="0" fontId="1" fillId="0" borderId="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4" fillId="0" borderId="0"/>
    <xf numFmtId="164" fontId="24" fillId="0" borderId="0" applyFont="0" applyFill="0" applyBorder="0" applyAlignment="0" applyProtection="0"/>
    <xf numFmtId="43" fontId="1" fillId="0" borderId="0" applyFont="0" applyFill="0" applyBorder="0" applyAlignment="0" applyProtection="0"/>
    <xf numFmtId="0" fontId="28" fillId="0" borderId="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29" fillId="19"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30" fillId="10" borderId="0" applyNumberFormat="0" applyBorder="0" applyAlignment="0" applyProtection="0"/>
    <xf numFmtId="0" fontId="31" fillId="27" borderId="13" applyNumberFormat="0" applyAlignment="0" applyProtection="0"/>
    <xf numFmtId="0" fontId="32" fillId="28" borderId="14" applyNumberFormat="0" applyAlignment="0" applyProtection="0"/>
    <xf numFmtId="0" fontId="33" fillId="0" borderId="0" applyNumberFormat="0" applyFill="0" applyBorder="0" applyAlignment="0" applyProtection="0"/>
    <xf numFmtId="0" fontId="34" fillId="11" borderId="0" applyNumberFormat="0" applyBorder="0" applyAlignment="0" applyProtection="0"/>
    <xf numFmtId="0" fontId="35" fillId="0" borderId="15" applyNumberFormat="0" applyFill="0" applyAlignment="0" applyProtection="0"/>
    <xf numFmtId="0" fontId="36" fillId="0" borderId="16" applyNumberFormat="0" applyFill="0" applyAlignment="0" applyProtection="0"/>
    <xf numFmtId="0" fontId="37" fillId="0" borderId="17" applyNumberFormat="0" applyFill="0" applyAlignment="0" applyProtection="0"/>
    <xf numFmtId="0" fontId="37" fillId="0" borderId="0" applyNumberFormat="0" applyFill="0" applyBorder="0" applyAlignment="0" applyProtection="0"/>
    <xf numFmtId="0" fontId="38" fillId="14" borderId="13" applyNumberFormat="0" applyAlignment="0" applyProtection="0"/>
    <xf numFmtId="0" fontId="39" fillId="0" borderId="18" applyNumberFormat="0" applyFill="0" applyAlignment="0" applyProtection="0"/>
    <xf numFmtId="0" fontId="40" fillId="29" borderId="0" applyNumberFormat="0" applyBorder="0" applyAlignment="0" applyProtection="0"/>
    <xf numFmtId="0" fontId="2" fillId="30" borderId="19" applyNumberFormat="0" applyFont="0" applyAlignment="0" applyProtection="0"/>
    <xf numFmtId="0" fontId="41" fillId="27" borderId="20" applyNumberFormat="0" applyAlignment="0" applyProtection="0"/>
    <xf numFmtId="0" fontId="42" fillId="0" borderId="0" applyNumberFormat="0" applyFill="0" applyBorder="0" applyAlignment="0" applyProtection="0"/>
    <xf numFmtId="0" fontId="43" fillId="0" borderId="21" applyNumberFormat="0" applyFill="0" applyAlignment="0" applyProtection="0"/>
    <xf numFmtId="0" fontId="44" fillId="0" borderId="0" applyNumberFormat="0" applyFill="0" applyBorder="0" applyAlignment="0" applyProtection="0"/>
    <xf numFmtId="0" fontId="2" fillId="0" borderId="0"/>
    <xf numFmtId="164" fontId="2" fillId="0" borderId="0" applyFont="0" applyFill="0" applyBorder="0" applyAlignment="0" applyProtection="0"/>
    <xf numFmtId="9" fontId="1" fillId="0" borderId="0" applyFont="0" applyFill="0" applyBorder="0" applyAlignment="0" applyProtection="0"/>
  </cellStyleXfs>
  <cellXfs count="371">
    <xf numFmtId="0" fontId="0" fillId="0" borderId="0" xfId="0"/>
    <xf numFmtId="0" fontId="8" fillId="0" borderId="1" xfId="0" applyFont="1" applyBorder="1" applyAlignment="1">
      <alignment vertical="top" wrapText="1"/>
    </xf>
    <xf numFmtId="0" fontId="7" fillId="2" borderId="1" xfId="0" applyFont="1" applyFill="1" applyBorder="1" applyAlignment="1">
      <alignment horizontal="center" vertical="center"/>
    </xf>
    <xf numFmtId="0" fontId="12" fillId="0" borderId="1" xfId="0" applyFont="1" applyBorder="1" applyAlignment="1">
      <alignment vertical="top"/>
    </xf>
    <xf numFmtId="0" fontId="13" fillId="2" borderId="1" xfId="0" applyFont="1" applyFill="1" applyBorder="1" applyAlignment="1">
      <alignment horizontal="center" vertical="center" wrapText="1"/>
    </xf>
    <xf numFmtId="0" fontId="8" fillId="0" borderId="0" xfId="0" applyFont="1" applyAlignment="1">
      <alignment vertical="top" wrapText="1"/>
    </xf>
    <xf numFmtId="0" fontId="0" fillId="0" borderId="0" xfId="0" applyAlignment="1">
      <alignment vertical="center"/>
    </xf>
    <xf numFmtId="0" fontId="15" fillId="2" borderId="1" xfId="2" applyFont="1" applyFill="1" applyBorder="1" applyAlignment="1">
      <alignment vertical="top" wrapText="1"/>
    </xf>
    <xf numFmtId="0" fontId="16" fillId="0" borderId="0" xfId="0" applyFont="1" applyAlignment="1">
      <alignment vertical="top"/>
    </xf>
    <xf numFmtId="0" fontId="16" fillId="2" borderId="1" xfId="0" applyFont="1" applyFill="1" applyBorder="1" applyAlignment="1">
      <alignment vertical="top" wrapText="1"/>
    </xf>
    <xf numFmtId="0" fontId="16" fillId="2" borderId="1" xfId="0" applyFont="1" applyFill="1" applyBorder="1" applyAlignment="1">
      <alignment vertical="top"/>
    </xf>
    <xf numFmtId="164" fontId="16" fillId="2" borderId="1" xfId="3" applyFont="1" applyFill="1" applyBorder="1" applyAlignment="1">
      <alignment vertical="top" wrapText="1"/>
    </xf>
    <xf numFmtId="4" fontId="16" fillId="2" borderId="1" xfId="0" applyNumberFormat="1" applyFont="1" applyFill="1" applyBorder="1" applyAlignment="1">
      <alignment vertical="top"/>
    </xf>
    <xf numFmtId="0" fontId="16" fillId="3" borderId="0" xfId="0" applyFont="1" applyFill="1" applyAlignment="1">
      <alignment vertical="top"/>
    </xf>
    <xf numFmtId="0" fontId="16" fillId="2" borderId="1" xfId="7" applyFont="1" applyFill="1" applyBorder="1" applyAlignment="1">
      <alignment vertical="top" wrapText="1"/>
    </xf>
    <xf numFmtId="0" fontId="16" fillId="2" borderId="0" xfId="0" applyFont="1" applyFill="1" applyAlignment="1">
      <alignment vertical="top"/>
    </xf>
    <xf numFmtId="0" fontId="16" fillId="6" borderId="0" xfId="0" applyFont="1" applyFill="1" applyAlignment="1">
      <alignment vertical="top"/>
    </xf>
    <xf numFmtId="0" fontId="16" fillId="2" borderId="1" xfId="2" applyFont="1" applyFill="1" applyBorder="1" applyAlignment="1">
      <alignment vertical="top" wrapText="1"/>
    </xf>
    <xf numFmtId="0" fontId="16" fillId="2" borderId="1" xfId="10" applyFont="1" applyFill="1" applyBorder="1" applyAlignment="1">
      <alignment vertical="top" wrapText="1"/>
    </xf>
    <xf numFmtId="164" fontId="16" fillId="2" borderId="1" xfId="11" applyFont="1" applyFill="1" applyBorder="1" applyAlignment="1">
      <alignment vertical="top"/>
    </xf>
    <xf numFmtId="4" fontId="16" fillId="2" borderId="1" xfId="0" applyNumberFormat="1" applyFont="1" applyFill="1" applyBorder="1" applyAlignment="1">
      <alignment vertical="top" wrapText="1"/>
    </xf>
    <xf numFmtId="0" fontId="16" fillId="5" borderId="0" xfId="0" applyFont="1" applyFill="1" applyAlignment="1">
      <alignment vertical="top"/>
    </xf>
    <xf numFmtId="3" fontId="16" fillId="2" borderId="1" xfId="0" applyNumberFormat="1" applyFont="1" applyFill="1" applyBorder="1" applyAlignment="1">
      <alignment vertical="top" wrapText="1"/>
    </xf>
    <xf numFmtId="0" fontId="16" fillId="2" borderId="1" xfId="12" applyFont="1" applyFill="1" applyBorder="1" applyAlignment="1">
      <alignment vertical="top" wrapText="1"/>
    </xf>
    <xf numFmtId="0" fontId="16" fillId="7" borderId="0" xfId="0" applyFont="1" applyFill="1" applyAlignment="1">
      <alignment vertical="top"/>
    </xf>
    <xf numFmtId="0" fontId="15" fillId="0" borderId="0" xfId="0" applyFont="1" applyFill="1" applyBorder="1" applyAlignment="1">
      <alignment vertical="top" wrapText="1"/>
    </xf>
    <xf numFmtId="0" fontId="16" fillId="0" borderId="0" xfId="0" applyFont="1" applyFill="1" applyBorder="1" applyAlignment="1">
      <alignment vertical="top" wrapText="1"/>
    </xf>
    <xf numFmtId="0" fontId="16" fillId="0" borderId="0" xfId="10" applyFont="1" applyFill="1" applyBorder="1" applyAlignment="1">
      <alignment vertical="top" wrapText="1"/>
    </xf>
    <xf numFmtId="164" fontId="16" fillId="0" borderId="0" xfId="11" applyFont="1" applyFill="1" applyBorder="1" applyAlignment="1">
      <alignment vertical="top" wrapText="1"/>
    </xf>
    <xf numFmtId="0" fontId="17" fillId="0" borderId="0" xfId="0" applyFont="1"/>
    <xf numFmtId="164" fontId="15" fillId="2" borderId="1" xfId="1" applyFont="1" applyFill="1" applyBorder="1" applyAlignment="1">
      <alignment horizontal="left" vertical="top" wrapText="1"/>
    </xf>
    <xf numFmtId="0" fontId="15" fillId="2" borderId="1" xfId="2" applyFont="1" applyFill="1" applyBorder="1" applyAlignment="1">
      <alignment horizontal="left" vertical="top" wrapText="1"/>
    </xf>
    <xf numFmtId="0" fontId="16" fillId="2" borderId="1" xfId="2" applyFont="1" applyFill="1" applyBorder="1" applyAlignment="1">
      <alignment horizontal="left" vertical="top" wrapText="1"/>
    </xf>
    <xf numFmtId="164" fontId="16" fillId="2" borderId="1" xfId="3" applyFont="1" applyFill="1" applyBorder="1" applyAlignment="1">
      <alignment horizontal="left" vertical="top" wrapText="1"/>
    </xf>
    <xf numFmtId="0" fontId="19" fillId="0" borderId="0" xfId="0" applyFont="1"/>
    <xf numFmtId="0" fontId="17" fillId="2" borderId="1" xfId="0" applyFont="1" applyFill="1" applyBorder="1" applyAlignment="1">
      <alignment horizontal="left" vertical="top" wrapText="1"/>
    </xf>
    <xf numFmtId="9" fontId="16" fillId="2" borderId="1" xfId="2" applyNumberFormat="1" applyFont="1" applyFill="1" applyBorder="1" applyAlignment="1">
      <alignment horizontal="left" vertical="top" wrapText="1"/>
    </xf>
    <xf numFmtId="0" fontId="15" fillId="2" borderId="1" xfId="2" applyFont="1" applyFill="1" applyBorder="1" applyAlignment="1">
      <alignment vertical="top"/>
    </xf>
    <xf numFmtId="0" fontId="15" fillId="2" borderId="1" xfId="2" applyFont="1" applyFill="1" applyBorder="1" applyAlignment="1">
      <alignment horizontal="left" vertical="top"/>
    </xf>
    <xf numFmtId="1" fontId="16" fillId="2" borderId="1" xfId="2" applyNumberFormat="1" applyFont="1" applyFill="1" applyBorder="1" applyAlignment="1">
      <alignment horizontal="left" vertical="top" wrapText="1"/>
    </xf>
    <xf numFmtId="0" fontId="16" fillId="2" borderId="1" xfId="2" applyNumberFormat="1" applyFont="1" applyFill="1" applyBorder="1" applyAlignment="1">
      <alignment horizontal="left" vertical="top" wrapText="1"/>
    </xf>
    <xf numFmtId="0" fontId="17" fillId="0" borderId="0" xfId="0" applyFont="1" applyAlignment="1">
      <alignment vertical="top"/>
    </xf>
    <xf numFmtId="0" fontId="18" fillId="0" borderId="0" xfId="0" applyFont="1" applyBorder="1" applyAlignment="1">
      <alignment vertical="top" wrapText="1"/>
    </xf>
    <xf numFmtId="0" fontId="17" fillId="0" borderId="0" xfId="0" applyFont="1" applyBorder="1" applyAlignment="1">
      <alignment vertical="top" wrapText="1"/>
    </xf>
    <xf numFmtId="0" fontId="17" fillId="0" borderId="0" xfId="0" applyFont="1" applyBorder="1" applyAlignment="1">
      <alignment vertical="top"/>
    </xf>
    <xf numFmtId="0" fontId="15" fillId="2" borderId="1" xfId="2" applyFont="1" applyFill="1" applyBorder="1" applyAlignment="1">
      <alignment horizontal="right" vertical="top" wrapText="1"/>
    </xf>
    <xf numFmtId="0" fontId="17" fillId="0" borderId="0" xfId="0" applyFont="1" applyAlignment="1">
      <alignment horizontal="right"/>
    </xf>
    <xf numFmtId="0" fontId="15" fillId="2" borderId="2" xfId="2"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 xfId="2" applyFont="1" applyFill="1" applyBorder="1" applyAlignment="1">
      <alignment vertical="top" wrapText="1"/>
    </xf>
    <xf numFmtId="0" fontId="16" fillId="2" borderId="0" xfId="0" applyFont="1" applyFill="1" applyBorder="1" applyAlignment="1">
      <alignment vertical="top" wrapText="1"/>
    </xf>
    <xf numFmtId="0" fontId="15" fillId="2" borderId="0" xfId="0" applyFont="1" applyFill="1" applyBorder="1" applyAlignment="1">
      <alignment vertical="top"/>
    </xf>
    <xf numFmtId="0" fontId="16" fillId="2" borderId="1" xfId="0" applyFont="1" applyFill="1" applyBorder="1" applyAlignment="1">
      <alignment horizontal="left" vertical="top" wrapText="1"/>
    </xf>
    <xf numFmtId="0" fontId="17" fillId="2" borderId="1" xfId="0" applyFont="1" applyFill="1" applyBorder="1" applyAlignment="1">
      <alignment vertical="top" wrapText="1"/>
    </xf>
    <xf numFmtId="0" fontId="17" fillId="2" borderId="1" xfId="0" applyFont="1" applyFill="1" applyBorder="1" applyAlignment="1">
      <alignment vertical="top"/>
    </xf>
    <xf numFmtId="0" fontId="18" fillId="2" borderId="1" xfId="0" applyFont="1" applyFill="1" applyBorder="1" applyAlignment="1">
      <alignment vertical="top" wrapText="1"/>
    </xf>
    <xf numFmtId="0" fontId="17" fillId="2" borderId="0" xfId="0" applyFont="1" applyFill="1" applyAlignment="1">
      <alignment vertical="top"/>
    </xf>
    <xf numFmtId="0" fontId="17" fillId="8" borderId="0" xfId="0" applyFont="1" applyFill="1" applyBorder="1" applyAlignment="1">
      <alignment vertical="top" wrapText="1"/>
    </xf>
    <xf numFmtId="0" fontId="17" fillId="8" borderId="0" xfId="0" applyFont="1" applyFill="1"/>
    <xf numFmtId="0" fontId="16" fillId="8" borderId="0" xfId="0" applyFont="1" applyFill="1" applyBorder="1" applyAlignment="1">
      <alignment vertical="top" wrapText="1"/>
    </xf>
    <xf numFmtId="0" fontId="16" fillId="8" borderId="0" xfId="0" applyFont="1" applyFill="1" applyAlignment="1">
      <alignment vertical="top"/>
    </xf>
    <xf numFmtId="0" fontId="15" fillId="2" borderId="0" xfId="0" applyFont="1" applyFill="1" applyAlignment="1">
      <alignment vertical="top"/>
    </xf>
    <xf numFmtId="9" fontId="16" fillId="2" borderId="1" xfId="0" applyNumberFormat="1" applyFont="1" applyFill="1" applyBorder="1" applyAlignment="1">
      <alignment horizontal="left" vertical="top" wrapText="1"/>
    </xf>
    <xf numFmtId="164" fontId="16" fillId="2" borderId="1" xfId="3" applyFont="1" applyFill="1" applyBorder="1" applyAlignment="1">
      <alignment horizontal="right" vertical="top" wrapText="1"/>
    </xf>
    <xf numFmtId="0" fontId="17" fillId="2" borderId="0" xfId="0" applyFont="1" applyFill="1"/>
    <xf numFmtId="0" fontId="20" fillId="7" borderId="1" xfId="2" applyFont="1" applyFill="1" applyBorder="1" applyAlignment="1">
      <alignment horizontal="left" vertical="top" wrapText="1"/>
    </xf>
    <xf numFmtId="0" fontId="15" fillId="2" borderId="1" xfId="0" applyFont="1" applyFill="1" applyBorder="1" applyAlignment="1">
      <alignment vertical="top" wrapText="1"/>
    </xf>
    <xf numFmtId="0" fontId="16" fillId="2" borderId="0" xfId="0" applyFont="1" applyFill="1" applyAlignment="1">
      <alignment vertical="top" wrapText="1"/>
    </xf>
    <xf numFmtId="3" fontId="16" fillId="2" borderId="1" xfId="3" applyNumberFormat="1" applyFont="1" applyFill="1" applyBorder="1" applyAlignment="1">
      <alignment horizontal="left" vertical="top" wrapText="1"/>
    </xf>
    <xf numFmtId="9" fontId="16" fillId="2" borderId="1" xfId="3" applyNumberFormat="1" applyFont="1" applyFill="1" applyBorder="1" applyAlignment="1">
      <alignment horizontal="left" vertical="top" wrapText="1"/>
    </xf>
    <xf numFmtId="0" fontId="16" fillId="2" borderId="1" xfId="0" applyFont="1" applyFill="1" applyBorder="1" applyAlignment="1">
      <alignment horizontal="left" vertical="top"/>
    </xf>
    <xf numFmtId="165" fontId="16" fillId="2" borderId="1" xfId="0" applyNumberFormat="1" applyFont="1" applyFill="1" applyBorder="1" applyAlignment="1">
      <alignment horizontal="left" vertical="top" wrapText="1"/>
    </xf>
    <xf numFmtId="3" fontId="16" fillId="2" borderId="1" xfId="2" applyNumberFormat="1" applyFont="1" applyFill="1" applyBorder="1" applyAlignment="1">
      <alignment horizontal="right" vertical="top" wrapText="1"/>
    </xf>
    <xf numFmtId="43" fontId="16" fillId="2" borderId="1" xfId="2" applyNumberFormat="1" applyFont="1" applyFill="1" applyBorder="1" applyAlignment="1">
      <alignment horizontal="left" vertical="top" wrapText="1"/>
    </xf>
    <xf numFmtId="164" fontId="16" fillId="2" borderId="1" xfId="1" applyFont="1" applyFill="1" applyBorder="1" applyAlignment="1">
      <alignment vertical="top" wrapText="1"/>
    </xf>
    <xf numFmtId="164" fontId="26" fillId="2" borderId="1" xfId="19" applyFont="1" applyFill="1" applyBorder="1" applyAlignment="1">
      <alignment vertical="top" wrapText="1"/>
    </xf>
    <xf numFmtId="3" fontId="16" fillId="2" borderId="1" xfId="0" applyNumberFormat="1" applyFont="1" applyFill="1" applyBorder="1" applyAlignment="1">
      <alignment vertical="top"/>
    </xf>
    <xf numFmtId="164" fontId="16" fillId="2" borderId="1" xfId="3" applyFont="1" applyFill="1" applyBorder="1" applyAlignment="1">
      <alignment vertical="top"/>
    </xf>
    <xf numFmtId="1" fontId="21" fillId="2" borderId="1" xfId="0" applyNumberFormat="1" applyFont="1" applyFill="1" applyBorder="1" applyAlignment="1">
      <alignment horizontal="left" vertical="top" wrapText="1"/>
    </xf>
    <xf numFmtId="164" fontId="27" fillId="2" borderId="1" xfId="3" applyFont="1" applyFill="1" applyBorder="1" applyAlignment="1">
      <alignment vertical="top"/>
    </xf>
    <xf numFmtId="14" fontId="16" fillId="2" borderId="1" xfId="3" applyNumberFormat="1" applyFont="1" applyFill="1" applyBorder="1" applyAlignment="1">
      <alignment horizontal="left" vertical="top" wrapText="1"/>
    </xf>
    <xf numFmtId="3" fontId="16" fillId="2" borderId="1" xfId="3" applyNumberFormat="1" applyFont="1" applyFill="1" applyBorder="1" applyAlignment="1">
      <alignment horizontal="center" vertical="top" wrapText="1"/>
    </xf>
    <xf numFmtId="165" fontId="16" fillId="2" borderId="1" xfId="2" applyNumberFormat="1" applyFont="1" applyFill="1" applyBorder="1" applyAlignment="1">
      <alignment horizontal="center" vertical="top" wrapText="1"/>
    </xf>
    <xf numFmtId="164" fontId="15" fillId="2" borderId="1" xfId="3" applyFont="1" applyFill="1" applyBorder="1" applyAlignment="1">
      <alignment horizontal="left" vertical="top" wrapText="1"/>
    </xf>
    <xf numFmtId="0" fontId="4" fillId="3" borderId="1" xfId="0" applyFont="1" applyFill="1" applyBorder="1" applyAlignment="1">
      <alignment horizontal="left" vertical="top" wrapText="1"/>
    </xf>
    <xf numFmtId="0" fontId="17" fillId="3" borderId="0" xfId="0" applyFont="1" applyFill="1"/>
    <xf numFmtId="0" fontId="16" fillId="3" borderId="1" xfId="0" applyFont="1" applyFill="1" applyBorder="1" applyAlignment="1">
      <alignment vertical="top" wrapText="1"/>
    </xf>
    <xf numFmtId="0" fontId="16" fillId="3" borderId="1" xfId="0" applyFont="1" applyFill="1" applyBorder="1" applyAlignment="1">
      <alignment horizontal="left" vertical="top" wrapText="1"/>
    </xf>
    <xf numFmtId="0" fontId="16" fillId="3" borderId="1" xfId="7" applyFont="1" applyFill="1" applyBorder="1" applyAlignment="1">
      <alignment vertical="top" wrapText="1"/>
    </xf>
    <xf numFmtId="0" fontId="16" fillId="3" borderId="1" xfId="2" applyFont="1" applyFill="1" applyBorder="1" applyAlignment="1">
      <alignment vertical="top" wrapText="1"/>
    </xf>
    <xf numFmtId="0" fontId="16" fillId="3" borderId="0" xfId="0" applyFont="1" applyFill="1" applyBorder="1" applyAlignment="1">
      <alignment vertical="top" wrapText="1"/>
    </xf>
    <xf numFmtId="43" fontId="16" fillId="3" borderId="1" xfId="2" applyNumberFormat="1" applyFont="1" applyFill="1" applyBorder="1" applyAlignment="1">
      <alignment horizontal="left" vertical="top" wrapText="1"/>
    </xf>
    <xf numFmtId="0" fontId="17" fillId="3" borderId="0" xfId="0" applyFont="1" applyFill="1" applyBorder="1" applyAlignment="1">
      <alignment vertical="top" wrapText="1"/>
    </xf>
    <xf numFmtId="0" fontId="18" fillId="2" borderId="1" xfId="0" applyFont="1" applyFill="1" applyBorder="1" applyAlignment="1">
      <alignment horizontal="center" vertical="top"/>
    </xf>
    <xf numFmtId="0" fontId="18" fillId="0" borderId="1" xfId="0" applyFont="1" applyBorder="1" applyAlignment="1">
      <alignment horizontal="center" vertical="top"/>
    </xf>
    <xf numFmtId="0" fontId="17" fillId="3" borderId="1" xfId="0" applyFont="1" applyFill="1" applyBorder="1" applyAlignment="1">
      <alignment horizontal="left" vertical="top" wrapText="1"/>
    </xf>
    <xf numFmtId="164" fontId="16" fillId="0" borderId="1" xfId="3" applyFont="1" applyFill="1" applyBorder="1" applyAlignment="1">
      <alignment horizontal="left" vertical="top" wrapText="1"/>
    </xf>
    <xf numFmtId="0" fontId="16" fillId="0" borderId="1" xfId="2" applyFont="1" applyFill="1" applyBorder="1" applyAlignment="1">
      <alignment horizontal="left" vertical="top" wrapText="1"/>
    </xf>
    <xf numFmtId="165" fontId="16" fillId="0" borderId="1" xfId="2" applyNumberFormat="1" applyFont="1" applyFill="1" applyBorder="1" applyAlignment="1">
      <alignment horizontal="center" vertical="top" wrapText="1"/>
    </xf>
    <xf numFmtId="3" fontId="16" fillId="0" borderId="1" xfId="3" applyNumberFormat="1" applyFont="1" applyFill="1" applyBorder="1" applyAlignment="1">
      <alignment horizontal="center" vertical="top" wrapText="1"/>
    </xf>
    <xf numFmtId="165" fontId="16" fillId="0" borderId="1" xfId="0" applyNumberFormat="1" applyFont="1" applyFill="1" applyBorder="1" applyAlignment="1">
      <alignment horizontal="left" vertical="top" wrapText="1"/>
    </xf>
    <xf numFmtId="1" fontId="16" fillId="0" borderId="1" xfId="2" applyNumberFormat="1" applyFont="1" applyFill="1" applyBorder="1" applyAlignment="1">
      <alignment horizontal="left" vertical="top" wrapText="1"/>
    </xf>
    <xf numFmtId="0" fontId="15" fillId="0" borderId="1" xfId="0" applyFont="1" applyFill="1" applyBorder="1" applyAlignment="1">
      <alignment vertical="top" wrapText="1"/>
    </xf>
    <xf numFmtId="0" fontId="16" fillId="0" borderId="1" xfId="0" applyFont="1" applyFill="1" applyBorder="1" applyAlignment="1">
      <alignment vertical="top" wrapText="1"/>
    </xf>
    <xf numFmtId="164" fontId="16" fillId="0" borderId="1" xfId="11" applyFont="1" applyFill="1" applyBorder="1" applyAlignment="1">
      <alignment vertical="top" wrapText="1"/>
    </xf>
    <xf numFmtId="0" fontId="16" fillId="0" borderId="0" xfId="0" applyFont="1" applyFill="1" applyAlignment="1">
      <alignment vertical="top"/>
    </xf>
    <xf numFmtId="0" fontId="16" fillId="0" borderId="1" xfId="10" applyFont="1" applyFill="1" applyBorder="1" applyAlignment="1">
      <alignment vertical="top" wrapText="1"/>
    </xf>
    <xf numFmtId="164" fontId="16" fillId="0" borderId="1" xfId="3" applyFont="1" applyFill="1" applyBorder="1" applyAlignment="1">
      <alignment vertical="top" wrapText="1"/>
    </xf>
    <xf numFmtId="164" fontId="16" fillId="0" borderId="1" xfId="11" applyFont="1" applyFill="1" applyBorder="1" applyAlignment="1">
      <alignment vertical="top"/>
    </xf>
    <xf numFmtId="4" fontId="16" fillId="0" borderId="1" xfId="0" applyNumberFormat="1" applyFont="1" applyFill="1" applyBorder="1" applyAlignment="1">
      <alignment vertical="top" wrapText="1"/>
    </xf>
    <xf numFmtId="0" fontId="9" fillId="0" borderId="1" xfId="0" applyFont="1" applyFill="1" applyBorder="1" applyAlignment="1">
      <alignment horizontal="left" vertical="top" wrapText="1"/>
    </xf>
    <xf numFmtId="0" fontId="16" fillId="0" borderId="1" xfId="0" applyFont="1" applyFill="1" applyBorder="1" applyAlignment="1">
      <alignment vertical="top"/>
    </xf>
    <xf numFmtId="4" fontId="16" fillId="0" borderId="1" xfId="0" applyNumberFormat="1" applyFont="1" applyFill="1" applyBorder="1" applyAlignment="1">
      <alignment vertical="top"/>
    </xf>
    <xf numFmtId="164" fontId="25" fillId="0" borderId="1" xfId="19" applyFont="1" applyFill="1" applyBorder="1" applyAlignment="1">
      <alignment vertical="top" wrapText="1"/>
    </xf>
    <xf numFmtId="164" fontId="26" fillId="0" borderId="1" xfId="19" applyFont="1" applyFill="1" applyBorder="1" applyAlignment="1">
      <alignment vertical="top" wrapText="1"/>
    </xf>
    <xf numFmtId="3" fontId="16" fillId="0" borderId="1" xfId="0" applyNumberFormat="1" applyFont="1" applyFill="1" applyBorder="1" applyAlignment="1">
      <alignment vertical="top"/>
    </xf>
    <xf numFmtId="0" fontId="15" fillId="2" borderId="2" xfId="2" applyFont="1" applyFill="1" applyBorder="1" applyAlignment="1">
      <alignment vertical="top" wrapText="1"/>
    </xf>
    <xf numFmtId="0" fontId="15" fillId="2" borderId="2" xfId="0" applyFont="1" applyFill="1" applyBorder="1" applyAlignment="1">
      <alignment vertical="top"/>
    </xf>
    <xf numFmtId="0" fontId="15" fillId="0" borderId="2" xfId="0" applyFont="1" applyFill="1" applyBorder="1" applyAlignment="1">
      <alignment vertical="top"/>
    </xf>
    <xf numFmtId="0" fontId="15" fillId="2" borderId="2" xfId="7" applyFont="1" applyFill="1" applyBorder="1" applyAlignment="1">
      <alignment vertical="top"/>
    </xf>
    <xf numFmtId="0" fontId="15" fillId="0" borderId="2" xfId="7" applyFont="1" applyFill="1" applyBorder="1" applyAlignment="1">
      <alignment vertical="top"/>
    </xf>
    <xf numFmtId="0" fontId="18" fillId="2" borderId="2" xfId="0" applyFont="1" applyFill="1" applyBorder="1" applyAlignment="1">
      <alignment vertical="top" wrapText="1"/>
    </xf>
    <xf numFmtId="0" fontId="16" fillId="0" borderId="1" xfId="0" applyFont="1" applyBorder="1" applyAlignment="1">
      <alignment vertical="top"/>
    </xf>
    <xf numFmtId="164" fontId="16" fillId="0" borderId="1" xfId="3" applyFont="1" applyFill="1" applyBorder="1" applyAlignment="1">
      <alignment horizontal="center" vertical="top" wrapText="1"/>
    </xf>
    <xf numFmtId="9" fontId="16" fillId="0" borderId="1" xfId="2" applyNumberFormat="1" applyFont="1" applyFill="1" applyBorder="1" applyAlignment="1">
      <alignment horizontal="left" vertical="top" wrapText="1"/>
    </xf>
    <xf numFmtId="164" fontId="16" fillId="0" borderId="1" xfId="3" applyFont="1" applyFill="1" applyBorder="1" applyAlignment="1">
      <alignment horizontal="right" vertical="top" wrapText="1"/>
    </xf>
    <xf numFmtId="43" fontId="16" fillId="0" borderId="1" xfId="2" applyNumberFormat="1" applyFont="1" applyFill="1" applyBorder="1" applyAlignment="1">
      <alignment horizontal="left" vertical="top" wrapText="1"/>
    </xf>
    <xf numFmtId="0" fontId="15" fillId="0" borderId="2" xfId="2" applyFont="1" applyFill="1" applyBorder="1" applyAlignment="1">
      <alignment horizontal="left" vertical="top" wrapText="1"/>
    </xf>
    <xf numFmtId="0" fontId="18" fillId="0" borderId="1" xfId="0" applyFont="1" applyFill="1" applyBorder="1" applyAlignment="1">
      <alignment horizontal="center" vertical="top"/>
    </xf>
    <xf numFmtId="0" fontId="17" fillId="0" borderId="0" xfId="0" applyFont="1" applyFill="1"/>
    <xf numFmtId="164" fontId="16" fillId="0" borderId="1" xfId="3" applyFont="1" applyFill="1" applyBorder="1" applyAlignment="1">
      <alignment horizontal="right" vertical="top"/>
    </xf>
    <xf numFmtId="0" fontId="17" fillId="0" borderId="0" xfId="0" applyFont="1" applyFill="1" applyAlignment="1">
      <alignment wrapText="1"/>
    </xf>
    <xf numFmtId="0" fontId="17" fillId="0" borderId="0" xfId="0" applyFont="1" applyFill="1" applyAlignment="1">
      <alignment vertical="top" wrapText="1"/>
    </xf>
    <xf numFmtId="0" fontId="17" fillId="0" borderId="1" xfId="0" applyFont="1" applyFill="1" applyBorder="1" applyAlignment="1">
      <alignment vertical="top"/>
    </xf>
    <xf numFmtId="0" fontId="17" fillId="0" borderId="1" xfId="0" applyFont="1" applyFill="1" applyBorder="1" applyAlignment="1">
      <alignment vertical="top" wrapText="1"/>
    </xf>
    <xf numFmtId="0" fontId="20" fillId="2" borderId="1" xfId="2" applyFont="1" applyFill="1" applyBorder="1" applyAlignment="1">
      <alignment horizontal="left" vertical="center"/>
    </xf>
    <xf numFmtId="0" fontId="20" fillId="2" borderId="1" xfId="2" applyFont="1" applyFill="1" applyBorder="1" applyAlignment="1">
      <alignment horizontal="center" vertical="center" wrapText="1"/>
    </xf>
    <xf numFmtId="0" fontId="20" fillId="2" borderId="1" xfId="2" applyFont="1" applyFill="1" applyBorder="1" applyAlignment="1">
      <alignment horizontal="left" vertical="top" wrapText="1"/>
    </xf>
    <xf numFmtId="0" fontId="17" fillId="0" borderId="0" xfId="0" applyFont="1" applyAlignment="1">
      <alignment horizontal="left" vertical="top"/>
    </xf>
    <xf numFmtId="0" fontId="20" fillId="2" borderId="1" xfId="2" applyFont="1" applyFill="1" applyBorder="1" applyAlignment="1">
      <alignment horizontal="left" vertical="top"/>
    </xf>
    <xf numFmtId="0" fontId="17" fillId="3" borderId="0" xfId="0" applyFont="1" applyFill="1" applyAlignment="1">
      <alignment horizontal="left" vertical="top" wrapText="1"/>
    </xf>
    <xf numFmtId="0" fontId="18" fillId="0" borderId="0" xfId="0" applyFont="1" applyAlignment="1">
      <alignment horizontal="left" vertical="top" wrapText="1"/>
    </xf>
    <xf numFmtId="0" fontId="17" fillId="0" borderId="0" xfId="0" applyFont="1" applyAlignment="1">
      <alignment horizontal="left" vertical="top" wrapText="1"/>
    </xf>
    <xf numFmtId="0" fontId="17" fillId="8" borderId="0" xfId="0" applyFont="1" applyFill="1" applyAlignment="1">
      <alignment horizontal="left" vertical="top" wrapText="1"/>
    </xf>
    <xf numFmtId="0" fontId="20" fillId="0" borderId="1" xfId="2" applyFont="1" applyFill="1" applyBorder="1" applyAlignment="1">
      <alignment horizontal="left" vertical="top"/>
    </xf>
    <xf numFmtId="0" fontId="17" fillId="0" borderId="0" xfId="0" applyFont="1" applyFill="1" applyAlignment="1">
      <alignment horizontal="left" vertical="top"/>
    </xf>
    <xf numFmtId="164" fontId="25" fillId="0" borderId="1" xfId="3" applyFont="1" applyFill="1" applyBorder="1" applyAlignment="1">
      <alignment horizontal="left" vertical="top"/>
    </xf>
    <xf numFmtId="0" fontId="45" fillId="3" borderId="1" xfId="0" applyFont="1" applyFill="1" applyBorder="1" applyAlignment="1">
      <alignment horizontal="left" vertical="top" wrapText="1"/>
    </xf>
    <xf numFmtId="0" fontId="46" fillId="2" borderId="1" xfId="2" applyFont="1" applyFill="1" applyBorder="1" applyAlignment="1">
      <alignment horizontal="left" vertical="top" wrapText="1"/>
    </xf>
    <xf numFmtId="164" fontId="46" fillId="2" borderId="1" xfId="3" applyFont="1" applyFill="1" applyBorder="1" applyAlignment="1">
      <alignment horizontal="left" vertical="top" wrapText="1"/>
    </xf>
    <xf numFmtId="14" fontId="46" fillId="2" borderId="1" xfId="3" applyNumberFormat="1" applyFont="1" applyFill="1" applyBorder="1" applyAlignment="1">
      <alignment horizontal="left" vertical="top" wrapText="1"/>
    </xf>
    <xf numFmtId="0" fontId="46" fillId="0" borderId="1" xfId="2" applyFont="1" applyFill="1" applyBorder="1" applyAlignment="1">
      <alignment horizontal="left" vertical="top" wrapText="1"/>
    </xf>
    <xf numFmtId="0" fontId="20" fillId="2" borderId="1" xfId="2" applyFont="1" applyFill="1" applyBorder="1" applyAlignment="1">
      <alignment horizontal="center" vertical="top"/>
    </xf>
    <xf numFmtId="0" fontId="46" fillId="2" borderId="0" xfId="2" applyFont="1" applyFill="1" applyBorder="1" applyAlignment="1">
      <alignment horizontal="left" vertical="top"/>
    </xf>
    <xf numFmtId="0" fontId="46" fillId="2" borderId="0" xfId="2" applyFont="1" applyFill="1" applyAlignment="1">
      <alignment horizontal="left" vertical="top"/>
    </xf>
    <xf numFmtId="0" fontId="20" fillId="2" borderId="1" xfId="2" applyFont="1" applyFill="1" applyBorder="1" applyAlignment="1">
      <alignment horizontal="center"/>
    </xf>
    <xf numFmtId="0" fontId="46" fillId="0" borderId="0" xfId="2" applyFont="1"/>
    <xf numFmtId="0" fontId="47" fillId="2" borderId="1" xfId="0" applyFont="1" applyFill="1" applyBorder="1" applyAlignment="1">
      <alignment horizontal="left" vertical="top" wrapText="1"/>
    </xf>
    <xf numFmtId="0" fontId="20" fillId="2" borderId="2" xfId="2" applyFont="1" applyFill="1" applyBorder="1" applyAlignment="1">
      <alignment horizontal="left" vertical="top" wrapText="1"/>
    </xf>
    <xf numFmtId="0" fontId="46" fillId="0" borderId="0" xfId="2" applyFont="1" applyBorder="1" applyAlignment="1"/>
    <xf numFmtId="0" fontId="46" fillId="2" borderId="1" xfId="0" applyFont="1" applyFill="1" applyBorder="1" applyAlignment="1">
      <alignment horizontal="left" vertical="top"/>
    </xf>
    <xf numFmtId="165" fontId="46" fillId="2" borderId="1" xfId="0" applyNumberFormat="1" applyFont="1" applyFill="1" applyBorder="1" applyAlignment="1">
      <alignment horizontal="left" vertical="top" wrapText="1"/>
    </xf>
    <xf numFmtId="43" fontId="46" fillId="2" borderId="1" xfId="2" applyNumberFormat="1" applyFont="1" applyFill="1" applyBorder="1" applyAlignment="1">
      <alignment horizontal="left" vertical="top" wrapText="1"/>
    </xf>
    <xf numFmtId="0" fontId="46" fillId="0" borderId="0" xfId="2" applyFont="1" applyBorder="1"/>
    <xf numFmtId="0" fontId="19" fillId="0" borderId="1" xfId="0" applyFont="1" applyFill="1" applyBorder="1" applyAlignment="1">
      <alignment horizontal="left" vertical="top" wrapText="1"/>
    </xf>
    <xf numFmtId="0" fontId="19" fillId="0" borderId="1" xfId="0" applyFont="1" applyFill="1" applyBorder="1" applyAlignment="1">
      <alignment horizontal="left" vertical="top"/>
    </xf>
    <xf numFmtId="4" fontId="19" fillId="0" borderId="1" xfId="0" applyNumberFormat="1" applyFont="1" applyFill="1" applyBorder="1" applyAlignment="1">
      <alignment horizontal="left" vertical="top"/>
    </xf>
    <xf numFmtId="14" fontId="46" fillId="0" borderId="1" xfId="3" applyNumberFormat="1" applyFont="1" applyFill="1" applyBorder="1" applyAlignment="1">
      <alignment horizontal="left" vertical="top" wrapText="1"/>
    </xf>
    <xf numFmtId="164" fontId="46" fillId="0" borderId="1" xfId="3" applyFont="1" applyFill="1" applyBorder="1" applyAlignment="1">
      <alignment horizontal="left" vertical="top" wrapText="1"/>
    </xf>
    <xf numFmtId="0" fontId="48" fillId="0" borderId="2" xfId="0" applyFont="1" applyFill="1" applyBorder="1" applyAlignment="1">
      <alignment horizontal="left" vertical="top" wrapText="1"/>
    </xf>
    <xf numFmtId="0" fontId="20" fillId="0" borderId="1" xfId="2" applyFont="1" applyFill="1" applyBorder="1" applyAlignment="1">
      <alignment horizontal="center"/>
    </xf>
    <xf numFmtId="0" fontId="46" fillId="0" borderId="0" xfId="2" applyFont="1" applyFill="1" applyBorder="1"/>
    <xf numFmtId="0" fontId="46" fillId="0" borderId="0" xfId="2" applyFont="1" applyFill="1"/>
    <xf numFmtId="0" fontId="19" fillId="2" borderId="1" xfId="0" applyFont="1" applyFill="1" applyBorder="1" applyAlignment="1">
      <alignment horizontal="left" vertical="top" wrapText="1"/>
    </xf>
    <xf numFmtId="0" fontId="19" fillId="2" borderId="1" xfId="0" applyFont="1" applyFill="1" applyBorder="1" applyAlignment="1">
      <alignment horizontal="left" vertical="top"/>
    </xf>
    <xf numFmtId="4" fontId="19" fillId="2" borderId="1" xfId="0" applyNumberFormat="1" applyFont="1" applyFill="1" applyBorder="1" applyAlignment="1">
      <alignment horizontal="left" vertical="top"/>
    </xf>
    <xf numFmtId="0" fontId="19" fillId="3" borderId="1" xfId="0" applyFont="1" applyFill="1" applyBorder="1" applyAlignment="1">
      <alignment horizontal="left" vertical="top" wrapText="1"/>
    </xf>
    <xf numFmtId="0" fontId="48" fillId="2" borderId="2" xfId="0" applyFont="1" applyFill="1" applyBorder="1" applyAlignment="1">
      <alignment horizontal="left" vertical="top" wrapText="1"/>
    </xf>
    <xf numFmtId="3" fontId="19" fillId="2" borderId="1" xfId="0" applyNumberFormat="1" applyFont="1" applyFill="1" applyBorder="1" applyAlignment="1">
      <alignment horizontal="left" vertical="top"/>
    </xf>
    <xf numFmtId="0" fontId="19" fillId="2" borderId="1" xfId="0" applyFont="1" applyFill="1" applyBorder="1" applyAlignment="1">
      <alignment vertical="top" wrapText="1"/>
    </xf>
    <xf numFmtId="0" fontId="45" fillId="2" borderId="2" xfId="0" applyFont="1" applyFill="1" applyBorder="1" applyAlignment="1">
      <alignment horizontal="left" vertical="top" wrapText="1"/>
    </xf>
    <xf numFmtId="0" fontId="18" fillId="2" borderId="2" xfId="0" applyFont="1" applyFill="1" applyBorder="1" applyAlignment="1">
      <alignment horizontal="left" vertical="top" wrapText="1"/>
    </xf>
    <xf numFmtId="0" fontId="46" fillId="2" borderId="1" xfId="2" applyFont="1" applyFill="1" applyBorder="1" applyAlignment="1">
      <alignment vertical="top" wrapText="1"/>
    </xf>
    <xf numFmtId="0" fontId="46" fillId="2" borderId="1" xfId="2" applyFont="1" applyFill="1" applyBorder="1" applyAlignment="1">
      <alignment vertical="top"/>
    </xf>
    <xf numFmtId="164" fontId="46" fillId="2" borderId="1" xfId="3" applyFont="1" applyFill="1" applyBorder="1" applyAlignment="1">
      <alignment vertical="top"/>
    </xf>
    <xf numFmtId="0" fontId="20" fillId="2" borderId="2" xfId="2" applyFont="1" applyFill="1" applyBorder="1" applyAlignment="1">
      <alignment horizontal="center" vertical="center" wrapText="1"/>
    </xf>
    <xf numFmtId="0" fontId="46" fillId="0" borderId="1" xfId="2" applyFont="1" applyFill="1" applyBorder="1" applyAlignment="1">
      <alignment vertical="top" wrapText="1"/>
    </xf>
    <xf numFmtId="0" fontId="46" fillId="0" borderId="1" xfId="2" applyFont="1" applyFill="1" applyBorder="1" applyAlignment="1">
      <alignment vertical="top"/>
    </xf>
    <xf numFmtId="164" fontId="46" fillId="0" borderId="1" xfId="3" applyFont="1" applyFill="1" applyBorder="1" applyAlignment="1">
      <alignment vertical="top"/>
    </xf>
    <xf numFmtId="9" fontId="46" fillId="0" borderId="1" xfId="2" applyNumberFormat="1" applyFont="1" applyFill="1" applyBorder="1" applyAlignment="1">
      <alignment horizontal="center" vertical="top" wrapText="1"/>
    </xf>
    <xf numFmtId="164" fontId="46" fillId="0" borderId="1" xfId="3" applyFont="1" applyFill="1" applyBorder="1" applyAlignment="1">
      <alignment vertical="top" wrapText="1"/>
    </xf>
    <xf numFmtId="0" fontId="20" fillId="0" borderId="2" xfId="2" applyFont="1" applyFill="1" applyBorder="1" applyAlignment="1">
      <alignment vertical="top" wrapText="1"/>
    </xf>
    <xf numFmtId="164" fontId="16" fillId="0" borderId="12" xfId="3" applyFont="1" applyFill="1" applyBorder="1" applyAlignment="1">
      <alignment vertical="top"/>
    </xf>
    <xf numFmtId="164" fontId="46" fillId="2" borderId="1" xfId="3" applyFont="1" applyFill="1" applyBorder="1" applyAlignment="1">
      <alignment vertical="top" wrapText="1"/>
    </xf>
    <xf numFmtId="9" fontId="46" fillId="2" borderId="1" xfId="2" applyNumberFormat="1" applyFont="1" applyFill="1" applyBorder="1" applyAlignment="1">
      <alignment horizontal="center" vertical="top" wrapText="1"/>
    </xf>
    <xf numFmtId="0" fontId="20" fillId="2" borderId="2" xfId="2" applyFont="1" applyFill="1" applyBorder="1" applyAlignment="1">
      <alignment vertical="top" wrapText="1"/>
    </xf>
    <xf numFmtId="9" fontId="46" fillId="2" borderId="1" xfId="2" applyNumberFormat="1" applyFont="1" applyFill="1" applyBorder="1" applyAlignment="1">
      <alignment vertical="top" wrapText="1"/>
    </xf>
    <xf numFmtId="0" fontId="45" fillId="0" borderId="1" xfId="0" applyFont="1" applyFill="1" applyBorder="1" applyAlignment="1">
      <alignment horizontal="center" vertical="center" wrapText="1"/>
    </xf>
    <xf numFmtId="0" fontId="45" fillId="2" borderId="1" xfId="0" applyFont="1" applyFill="1" applyBorder="1" applyAlignment="1">
      <alignment vertical="top" wrapText="1"/>
    </xf>
    <xf numFmtId="0" fontId="45" fillId="2" borderId="2" xfId="0" applyFont="1" applyFill="1" applyBorder="1" applyAlignment="1">
      <alignment vertical="top" wrapText="1"/>
    </xf>
    <xf numFmtId="0" fontId="45" fillId="2" borderId="1" xfId="0" applyFont="1" applyFill="1" applyBorder="1" applyAlignment="1">
      <alignment horizontal="center" vertical="top" wrapText="1"/>
    </xf>
    <xf numFmtId="0" fontId="46" fillId="0" borderId="0" xfId="2" applyFont="1" applyAlignment="1"/>
    <xf numFmtId="0" fontId="46" fillId="2" borderId="1" xfId="2" applyFont="1" applyFill="1" applyBorder="1" applyAlignment="1">
      <alignment horizontal="center" vertical="top" wrapText="1"/>
    </xf>
    <xf numFmtId="0" fontId="46" fillId="3" borderId="0" xfId="2" applyFont="1" applyFill="1" applyBorder="1" applyAlignment="1"/>
    <xf numFmtId="0" fontId="46" fillId="3" borderId="0" xfId="2" applyFont="1" applyFill="1" applyAlignment="1"/>
    <xf numFmtId="0" fontId="46" fillId="3" borderId="0" xfId="2" applyFont="1" applyFill="1"/>
    <xf numFmtId="0" fontId="49" fillId="0" borderId="0" xfId="2" applyFont="1" applyBorder="1" applyAlignment="1"/>
    <xf numFmtId="0" fontId="49" fillId="0" borderId="0" xfId="2" applyFont="1" applyAlignment="1"/>
    <xf numFmtId="0" fontId="49" fillId="0" borderId="0" xfId="2" applyFont="1"/>
    <xf numFmtId="0" fontId="46" fillId="2" borderId="1" xfId="2" applyFont="1" applyFill="1" applyBorder="1" applyAlignment="1">
      <alignment horizontal="left" vertical="top"/>
    </xf>
    <xf numFmtId="164" fontId="46" fillId="2" borderId="1" xfId="3" applyFont="1" applyFill="1" applyBorder="1" applyAlignment="1">
      <alignment horizontal="left" vertical="top"/>
    </xf>
    <xf numFmtId="164" fontId="46" fillId="0" borderId="1" xfId="3" applyFont="1" applyFill="1" applyBorder="1" applyAlignment="1">
      <alignment horizontal="left" vertical="top"/>
    </xf>
    <xf numFmtId="0" fontId="49" fillId="2" borderId="0" xfId="2" applyFont="1" applyFill="1" applyBorder="1" applyAlignment="1">
      <alignment horizontal="left" vertical="top"/>
    </xf>
    <xf numFmtId="0" fontId="49" fillId="2" borderId="0" xfId="2" applyFont="1" applyFill="1" applyAlignment="1">
      <alignment horizontal="left" vertical="top"/>
    </xf>
    <xf numFmtId="167" fontId="46" fillId="2" borderId="1" xfId="2" applyNumberFormat="1" applyFont="1" applyFill="1" applyBorder="1" applyAlignment="1">
      <alignment horizontal="left" vertical="top" wrapText="1"/>
    </xf>
    <xf numFmtId="167" fontId="46" fillId="0" borderId="1" xfId="2" applyNumberFormat="1" applyFont="1" applyFill="1" applyBorder="1" applyAlignment="1">
      <alignment horizontal="left" vertical="top" wrapText="1"/>
    </xf>
    <xf numFmtId="0" fontId="46" fillId="0" borderId="1" xfId="2" applyFont="1" applyFill="1" applyBorder="1" applyAlignment="1">
      <alignment horizontal="center" vertical="top" wrapText="1"/>
    </xf>
    <xf numFmtId="165" fontId="46" fillId="2" borderId="1" xfId="2" applyNumberFormat="1" applyFont="1" applyFill="1" applyBorder="1" applyAlignment="1">
      <alignment horizontal="left" vertical="top"/>
    </xf>
    <xf numFmtId="165" fontId="46" fillId="0" borderId="1" xfId="2" applyNumberFormat="1" applyFont="1" applyFill="1" applyBorder="1" applyAlignment="1">
      <alignment horizontal="left" vertical="top"/>
    </xf>
    <xf numFmtId="4" fontId="46" fillId="2" borderId="1" xfId="2" applyNumberFormat="1" applyFont="1" applyFill="1" applyBorder="1" applyAlignment="1">
      <alignment horizontal="left" vertical="top"/>
    </xf>
    <xf numFmtId="165" fontId="46" fillId="2" borderId="1" xfId="2" applyNumberFormat="1" applyFont="1" applyFill="1" applyBorder="1" applyAlignment="1">
      <alignment horizontal="left" vertical="top" wrapText="1"/>
    </xf>
    <xf numFmtId="165" fontId="46" fillId="0" borderId="1" xfId="2" applyNumberFormat="1" applyFont="1" applyFill="1" applyBorder="1" applyAlignment="1">
      <alignment horizontal="left" vertical="top" wrapText="1"/>
    </xf>
    <xf numFmtId="0" fontId="46" fillId="0" borderId="0" xfId="2" applyFont="1" applyAlignment="1">
      <alignment horizontal="left" vertical="top" wrapText="1"/>
    </xf>
    <xf numFmtId="0" fontId="27" fillId="0" borderId="0" xfId="2" applyFont="1" applyAlignment="1">
      <alignment horizontal="left" vertical="top" wrapText="1"/>
    </xf>
    <xf numFmtId="0" fontId="46" fillId="8" borderId="0" xfId="2" applyFont="1" applyFill="1" applyAlignment="1">
      <alignment horizontal="left" vertical="top" wrapText="1"/>
    </xf>
    <xf numFmtId="0" fontId="46" fillId="3" borderId="0" xfId="2" applyFont="1" applyFill="1" applyAlignment="1">
      <alignment horizontal="left" vertical="top" wrapText="1"/>
    </xf>
    <xf numFmtId="0" fontId="20" fillId="0" borderId="0" xfId="2" applyFont="1" applyAlignment="1">
      <alignment horizontal="left" vertical="top" wrapText="1"/>
    </xf>
    <xf numFmtId="0" fontId="20" fillId="0" borderId="1" xfId="2" applyFont="1" applyBorder="1" applyAlignment="1">
      <alignment horizontal="center"/>
    </xf>
    <xf numFmtId="0" fontId="52" fillId="31" borderId="1" xfId="0" applyFont="1" applyFill="1" applyBorder="1" applyAlignment="1">
      <alignment horizontal="center" vertical="center" wrapText="1"/>
    </xf>
    <xf numFmtId="0" fontId="21" fillId="0" borderId="24" xfId="0" applyFont="1" applyBorder="1" applyAlignment="1">
      <alignment vertical="center"/>
    </xf>
    <xf numFmtId="0" fontId="21" fillId="0" borderId="11" xfId="0" applyFont="1" applyBorder="1" applyAlignment="1">
      <alignment vertical="center"/>
    </xf>
    <xf numFmtId="0" fontId="45" fillId="33" borderId="24" xfId="0" applyFont="1" applyFill="1" applyBorder="1" applyAlignment="1">
      <alignment vertical="center" wrapText="1"/>
    </xf>
    <xf numFmtId="0" fontId="21" fillId="0" borderId="11" xfId="0" applyFont="1" applyBorder="1" applyAlignment="1">
      <alignment horizontal="center" vertical="center"/>
    </xf>
    <xf numFmtId="0" fontId="45" fillId="0" borderId="24" xfId="0" applyFont="1" applyBorder="1" applyAlignment="1">
      <alignment vertical="center" wrapText="1"/>
    </xf>
    <xf numFmtId="0" fontId="52" fillId="0" borderId="24" xfId="0" applyFont="1" applyBorder="1" applyAlignment="1">
      <alignment vertical="center"/>
    </xf>
    <xf numFmtId="0" fontId="21" fillId="0" borderId="1" xfId="0" applyFont="1" applyBorder="1" applyAlignment="1">
      <alignment horizontal="center" vertical="center"/>
    </xf>
    <xf numFmtId="9" fontId="21" fillId="0" borderId="11" xfId="0" applyNumberFormat="1" applyFont="1" applyBorder="1" applyAlignment="1">
      <alignment horizontal="center" vertical="center"/>
    </xf>
    <xf numFmtId="0" fontId="52" fillId="31" borderId="23" xfId="0" applyFont="1" applyFill="1" applyBorder="1" applyAlignment="1">
      <alignment horizontal="center" vertical="center" wrapText="1"/>
    </xf>
    <xf numFmtId="0" fontId="52" fillId="0" borderId="24" xfId="0" applyFont="1" applyBorder="1" applyAlignment="1">
      <alignment vertical="center" wrapText="1"/>
    </xf>
    <xf numFmtId="0" fontId="21" fillId="0" borderId="0" xfId="0" applyFont="1" applyBorder="1" applyAlignment="1">
      <alignment vertical="center"/>
    </xf>
    <xf numFmtId="0" fontId="21" fillId="0" borderId="0" xfId="0" applyFont="1" applyBorder="1" applyAlignment="1">
      <alignment horizontal="center" vertical="center"/>
    </xf>
    <xf numFmtId="0" fontId="17" fillId="33" borderId="24" xfId="0" applyFont="1" applyFill="1" applyBorder="1" applyAlignment="1">
      <alignment vertical="center" wrapText="1"/>
    </xf>
    <xf numFmtId="0" fontId="17" fillId="2" borderId="24" xfId="0" applyFont="1" applyFill="1" applyBorder="1" applyAlignment="1">
      <alignment vertical="center" wrapText="1"/>
    </xf>
    <xf numFmtId="0" fontId="21" fillId="2" borderId="11" xfId="0" applyFont="1" applyFill="1" applyBorder="1" applyAlignment="1">
      <alignment horizontal="center" vertical="center"/>
    </xf>
    <xf numFmtId="0" fontId="17" fillId="0" borderId="2" xfId="0" applyFont="1" applyBorder="1"/>
    <xf numFmtId="0" fontId="17" fillId="33" borderId="1" xfId="0" applyFont="1" applyFill="1" applyBorder="1" applyAlignment="1">
      <alignment vertical="center" wrapText="1"/>
    </xf>
    <xf numFmtId="0" fontId="21" fillId="0" borderId="23" xfId="0" applyFont="1" applyBorder="1" applyAlignment="1">
      <alignment horizontal="center" vertical="center"/>
    </xf>
    <xf numFmtId="0" fontId="52" fillId="0" borderId="0" xfId="0" applyFont="1" applyBorder="1" applyAlignment="1">
      <alignment vertical="center"/>
    </xf>
    <xf numFmtId="9" fontId="21" fillId="0" borderId="0" xfId="0" applyNumberFormat="1" applyFont="1" applyBorder="1" applyAlignment="1">
      <alignment horizontal="center" vertical="center"/>
    </xf>
    <xf numFmtId="0" fontId="21" fillId="0" borderId="1" xfId="0" applyFont="1" applyBorder="1" applyAlignment="1">
      <alignment vertical="center"/>
    </xf>
    <xf numFmtId="0" fontId="17" fillId="0" borderId="1" xfId="0" applyFont="1" applyBorder="1"/>
    <xf numFmtId="0" fontId="17" fillId="0" borderId="1" xfId="0" applyFont="1" applyBorder="1" applyAlignment="1">
      <alignment vertical="center" wrapText="1"/>
    </xf>
    <xf numFmtId="0" fontId="52" fillId="0" borderId="1" xfId="0" applyFont="1" applyBorder="1" applyAlignment="1">
      <alignment vertical="center"/>
    </xf>
    <xf numFmtId="9" fontId="21" fillId="0" borderId="1" xfId="0" applyNumberFormat="1" applyFont="1" applyBorder="1" applyAlignment="1">
      <alignment horizontal="center" vertical="center"/>
    </xf>
    <xf numFmtId="9" fontId="18" fillId="0" borderId="1" xfId="65" applyFont="1" applyBorder="1"/>
    <xf numFmtId="9" fontId="18" fillId="0" borderId="1" xfId="65" applyFont="1" applyBorder="1" applyAlignment="1">
      <alignment horizontal="center" vertical="center"/>
    </xf>
    <xf numFmtId="0" fontId="0" fillId="0" borderId="1" xfId="0" applyBorder="1"/>
    <xf numFmtId="0" fontId="21" fillId="7" borderId="11" xfId="0" applyFont="1" applyFill="1" applyBorder="1" applyAlignment="1">
      <alignment horizontal="center" vertical="center"/>
    </xf>
    <xf numFmtId="0" fontId="21" fillId="7" borderId="1" xfId="0" applyFont="1" applyFill="1" applyBorder="1" applyAlignment="1">
      <alignment horizontal="center" vertical="center"/>
    </xf>
    <xf numFmtId="164" fontId="16" fillId="5" borderId="1" xfId="3" applyFont="1" applyFill="1" applyBorder="1" applyAlignment="1">
      <alignment horizontal="left" vertical="top" wrapText="1"/>
    </xf>
    <xf numFmtId="0" fontId="17" fillId="5" borderId="0" xfId="0" applyFont="1" applyFill="1"/>
    <xf numFmtId="0" fontId="16" fillId="5" borderId="1" xfId="0" applyFont="1" applyFill="1" applyBorder="1" applyAlignment="1">
      <alignment vertical="top"/>
    </xf>
    <xf numFmtId="0" fontId="15" fillId="5" borderId="1" xfId="0" applyFont="1" applyFill="1" applyBorder="1" applyAlignment="1">
      <alignment vertical="top" wrapText="1"/>
    </xf>
    <xf numFmtId="0" fontId="15" fillId="5" borderId="2" xfId="0" applyFont="1" applyFill="1" applyBorder="1" applyAlignment="1">
      <alignment vertical="top"/>
    </xf>
    <xf numFmtId="0" fontId="21" fillId="2" borderId="1" xfId="0" applyFont="1" applyFill="1" applyBorder="1" applyAlignment="1">
      <alignment horizontal="center" vertical="center"/>
    </xf>
    <xf numFmtId="0" fontId="15" fillId="2" borderId="1" xfId="2" applyFont="1" applyFill="1" applyBorder="1" applyAlignment="1">
      <alignment horizontal="left" vertical="top" wrapText="1"/>
    </xf>
    <xf numFmtId="164" fontId="26" fillId="5" borderId="1" xfId="19" applyFont="1" applyFill="1" applyBorder="1" applyAlignment="1">
      <alignment vertical="top" wrapText="1"/>
    </xf>
    <xf numFmtId="164" fontId="16" fillId="5" borderId="1" xfId="11" applyFont="1" applyFill="1" applyBorder="1" applyAlignment="1">
      <alignment vertical="top"/>
    </xf>
    <xf numFmtId="0" fontId="23" fillId="5" borderId="1" xfId="0" applyFont="1" applyFill="1" applyBorder="1" applyAlignment="1">
      <alignment horizontal="left" vertical="top" wrapText="1"/>
    </xf>
    <xf numFmtId="0" fontId="23" fillId="5" borderId="1" xfId="0" applyFont="1" applyFill="1" applyBorder="1" applyAlignment="1">
      <alignment vertical="top" wrapText="1"/>
    </xf>
    <xf numFmtId="43" fontId="53" fillId="0" borderId="3" xfId="0" applyNumberFormat="1" applyFont="1" applyFill="1" applyBorder="1"/>
    <xf numFmtId="164" fontId="54" fillId="0" borderId="25" xfId="3" applyFont="1" applyFill="1" applyBorder="1"/>
    <xf numFmtId="3" fontId="16" fillId="0" borderId="1" xfId="2" applyNumberFormat="1" applyFont="1" applyFill="1" applyBorder="1" applyAlignment="1">
      <alignment horizontal="right" vertical="top" wrapText="1"/>
    </xf>
    <xf numFmtId="0" fontId="55" fillId="2" borderId="1" xfId="2" applyFont="1" applyFill="1" applyBorder="1" applyAlignment="1">
      <alignment horizontal="left" vertical="top" wrapText="1"/>
    </xf>
    <xf numFmtId="168" fontId="16" fillId="2" borderId="1" xfId="1" applyNumberFormat="1" applyFont="1" applyFill="1" applyBorder="1" applyAlignment="1">
      <alignment vertical="top" wrapText="1"/>
    </xf>
    <xf numFmtId="164" fontId="26" fillId="2" borderId="1" xfId="64" applyFont="1" applyFill="1" applyBorder="1" applyAlignment="1">
      <alignment vertical="top" wrapText="1"/>
    </xf>
    <xf numFmtId="15" fontId="16" fillId="2" borderId="1" xfId="0" applyNumberFormat="1" applyFont="1" applyFill="1" applyBorder="1" applyAlignment="1">
      <alignment vertical="top" wrapText="1"/>
    </xf>
    <xf numFmtId="9" fontId="16" fillId="2" borderId="1" xfId="2" applyNumberFormat="1" applyFont="1" applyFill="1" applyBorder="1" applyAlignment="1">
      <alignment horizontal="center" vertical="top" wrapText="1"/>
    </xf>
    <xf numFmtId="9" fontId="16" fillId="2" borderId="1" xfId="2" applyNumberFormat="1" applyFont="1" applyFill="1" applyBorder="1" applyAlignment="1">
      <alignment vertical="top" wrapText="1"/>
    </xf>
    <xf numFmtId="0" fontId="27" fillId="2" borderId="1" xfId="2" applyFont="1" applyFill="1" applyBorder="1" applyAlignment="1">
      <alignment vertical="top" wrapText="1"/>
    </xf>
    <xf numFmtId="0" fontId="15" fillId="2" borderId="1" xfId="0" applyFont="1" applyFill="1" applyBorder="1" applyAlignment="1">
      <alignment vertical="top" wrapText="1"/>
    </xf>
    <xf numFmtId="0" fontId="15" fillId="2" borderId="1" xfId="2" applyFont="1" applyFill="1" applyBorder="1" applyAlignment="1">
      <alignment horizontal="left" vertical="top" wrapText="1"/>
    </xf>
    <xf numFmtId="43" fontId="53" fillId="2" borderId="3" xfId="0" applyNumberFormat="1" applyFont="1" applyFill="1" applyBorder="1"/>
    <xf numFmtId="0" fontId="17" fillId="2" borderId="0" xfId="0" applyFont="1" applyFill="1" applyAlignment="1">
      <alignment vertical="top" wrapText="1"/>
    </xf>
    <xf numFmtId="164" fontId="16" fillId="2" borderId="1" xfId="1" applyFont="1" applyFill="1" applyBorder="1" applyAlignment="1">
      <alignment horizontal="right" vertical="top"/>
    </xf>
    <xf numFmtId="164" fontId="16" fillId="2" borderId="1" xfId="11" applyFont="1" applyFill="1" applyBorder="1" applyAlignment="1">
      <alignment vertical="top" wrapText="1"/>
    </xf>
    <xf numFmtId="164" fontId="25" fillId="2" borderId="1" xfId="3" applyFont="1" applyFill="1" applyBorder="1" applyAlignment="1">
      <alignment horizontal="left" vertical="top"/>
    </xf>
    <xf numFmtId="0" fontId="16" fillId="2" borderId="0" xfId="0" applyFont="1" applyFill="1" applyAlignment="1">
      <alignment horizontal="left" vertical="top" wrapText="1"/>
    </xf>
    <xf numFmtId="0" fontId="20" fillId="2" borderId="1" xfId="2" applyFont="1" applyFill="1" applyBorder="1" applyAlignment="1">
      <alignment horizontal="center" vertical="center" wrapText="1"/>
    </xf>
    <xf numFmtId="0" fontId="56" fillId="2" borderId="1" xfId="0" applyFont="1" applyFill="1" applyBorder="1" applyAlignment="1">
      <alignment vertical="top" wrapText="1"/>
    </xf>
    <xf numFmtId="0" fontId="56" fillId="0" borderId="1" xfId="0" applyFont="1" applyFill="1" applyBorder="1" applyAlignment="1">
      <alignment vertical="top" wrapText="1"/>
    </xf>
    <xf numFmtId="0" fontId="56" fillId="2" borderId="1" xfId="2" applyFont="1" applyFill="1" applyBorder="1" applyAlignment="1">
      <alignment vertical="top" wrapText="1"/>
    </xf>
    <xf numFmtId="0" fontId="56" fillId="0" borderId="1" xfId="2" applyFont="1" applyFill="1" applyBorder="1" applyAlignment="1">
      <alignment vertical="top" wrapText="1"/>
    </xf>
    <xf numFmtId="0" fontId="16" fillId="0" borderId="1" xfId="2" applyFont="1" applyFill="1" applyBorder="1" applyAlignment="1">
      <alignment vertical="top" wrapText="1"/>
    </xf>
    <xf numFmtId="0" fontId="16" fillId="0" borderId="1" xfId="12" applyFont="1" applyFill="1" applyBorder="1" applyAlignment="1">
      <alignment vertical="top" wrapText="1"/>
    </xf>
    <xf numFmtId="43" fontId="57" fillId="0" borderId="3" xfId="0" applyNumberFormat="1" applyFont="1" applyFill="1" applyBorder="1" applyAlignment="1">
      <alignment horizontal="center" vertical="top"/>
    </xf>
    <xf numFmtId="164" fontId="56" fillId="2" borderId="1" xfId="1" applyFont="1" applyFill="1" applyBorder="1" applyAlignment="1">
      <alignment horizontal="left" vertical="top" wrapText="1"/>
    </xf>
    <xf numFmtId="0" fontId="58" fillId="2" borderId="1" xfId="2" applyFont="1" applyFill="1" applyBorder="1" applyAlignment="1">
      <alignment horizontal="left" vertical="top" wrapText="1"/>
    </xf>
    <xf numFmtId="164" fontId="56" fillId="0" borderId="1" xfId="1" applyFont="1" applyFill="1" applyBorder="1" applyAlignment="1">
      <alignment horizontal="left" vertical="top" wrapText="1"/>
    </xf>
    <xf numFmtId="0" fontId="56" fillId="2" borderId="1" xfId="2" applyFont="1" applyFill="1" applyBorder="1" applyAlignment="1">
      <alignment horizontal="left" vertical="top" wrapText="1"/>
    </xf>
    <xf numFmtId="0" fontId="56" fillId="2" borderId="1" xfId="0" applyFont="1" applyFill="1" applyBorder="1" applyAlignment="1">
      <alignment horizontal="left" vertical="top" wrapText="1"/>
    </xf>
    <xf numFmtId="0" fontId="52" fillId="2" borderId="2" xfId="0" applyFont="1" applyFill="1" applyBorder="1" applyAlignment="1">
      <alignment horizontal="left" vertical="top" wrapText="1"/>
    </xf>
    <xf numFmtId="3" fontId="17" fillId="2" borderId="1" xfId="0" applyNumberFormat="1" applyFont="1" applyFill="1" applyBorder="1" applyAlignment="1">
      <alignment horizontal="left" vertical="top"/>
    </xf>
    <xf numFmtId="0" fontId="16"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15" fillId="2" borderId="1" xfId="0" applyFont="1" applyFill="1" applyBorder="1" applyAlignment="1">
      <alignment vertical="top" wrapText="1"/>
    </xf>
    <xf numFmtId="0" fontId="16" fillId="7" borderId="1" xfId="0" applyFont="1" applyFill="1" applyBorder="1" applyAlignment="1">
      <alignment vertical="top" wrapText="1"/>
    </xf>
    <xf numFmtId="0" fontId="4" fillId="2" borderId="1" xfId="0" applyFont="1" applyFill="1" applyBorder="1" applyAlignment="1">
      <alignment horizontal="left" vertical="top" wrapText="1"/>
    </xf>
    <xf numFmtId="0" fontId="59" fillId="2" borderId="1" xfId="0" applyFont="1" applyFill="1" applyBorder="1" applyAlignment="1">
      <alignment horizontal="left" vertical="top" wrapText="1"/>
    </xf>
    <xf numFmtId="9" fontId="59" fillId="2" borderId="1" xfId="0" applyNumberFormat="1" applyFont="1" applyFill="1" applyBorder="1" applyAlignment="1">
      <alignment horizontal="left" vertical="top" wrapText="1"/>
    </xf>
    <xf numFmtId="10" fontId="59" fillId="2" borderId="1" xfId="0" applyNumberFormat="1" applyFont="1" applyFill="1" applyBorder="1" applyAlignment="1">
      <alignment horizontal="left" vertical="top" wrapText="1"/>
    </xf>
    <xf numFmtId="0" fontId="4" fillId="7" borderId="1" xfId="0" applyFont="1" applyFill="1" applyBorder="1" applyAlignment="1">
      <alignment horizontal="left" vertical="top" wrapText="1"/>
    </xf>
    <xf numFmtId="0" fontId="59" fillId="7" borderId="1" xfId="0" applyFont="1" applyFill="1" applyBorder="1" applyAlignment="1">
      <alignment horizontal="left" vertical="top" wrapText="1"/>
    </xf>
    <xf numFmtId="0" fontId="59" fillId="0" borderId="1" xfId="0" applyFont="1" applyFill="1" applyBorder="1" applyAlignment="1">
      <alignment horizontal="left" vertical="top" wrapText="1"/>
    </xf>
    <xf numFmtId="0" fontId="2" fillId="2" borderId="1" xfId="2" applyFont="1" applyFill="1" applyBorder="1" applyAlignment="1">
      <alignment horizontal="left" vertical="top" wrapText="1"/>
    </xf>
    <xf numFmtId="0" fontId="60" fillId="2" borderId="1" xfId="2" applyFont="1" applyFill="1" applyBorder="1" applyAlignment="1">
      <alignment vertical="top" wrapText="1"/>
    </xf>
    <xf numFmtId="0" fontId="61" fillId="2" borderId="1" xfId="2" applyFont="1" applyFill="1" applyBorder="1" applyAlignment="1">
      <alignment vertical="top" wrapText="1"/>
    </xf>
    <xf numFmtId="0" fontId="61" fillId="2" borderId="1" xfId="2" applyFont="1" applyFill="1" applyBorder="1" applyAlignment="1">
      <alignment vertical="top"/>
    </xf>
    <xf numFmtId="9" fontId="61" fillId="2" borderId="1" xfId="2" applyNumberFormat="1" applyFont="1" applyFill="1" applyBorder="1" applyAlignment="1">
      <alignment horizontal="center" vertical="top" wrapText="1"/>
    </xf>
    <xf numFmtId="9" fontId="61" fillId="2" borderId="1" xfId="2" applyNumberFormat="1" applyFont="1" applyFill="1" applyBorder="1" applyAlignment="1">
      <alignment horizontal="left" vertical="top" wrapText="1"/>
    </xf>
    <xf numFmtId="0" fontId="62" fillId="2" borderId="1" xfId="2" applyFont="1" applyFill="1" applyBorder="1" applyAlignment="1">
      <alignment vertical="top" wrapText="1"/>
    </xf>
    <xf numFmtId="0" fontId="55" fillId="2" borderId="1" xfId="2" applyFont="1" applyFill="1" applyBorder="1" applyAlignment="1">
      <alignment vertical="top" wrapText="1"/>
    </xf>
    <xf numFmtId="0" fontId="16" fillId="2" borderId="1" xfId="2" applyFont="1" applyFill="1" applyBorder="1" applyAlignment="1">
      <alignment horizontal="center" vertical="top" wrapText="1"/>
    </xf>
    <xf numFmtId="0" fontId="62" fillId="2" borderId="1" xfId="2" applyFont="1" applyFill="1" applyBorder="1" applyAlignment="1">
      <alignment horizontal="left" vertical="top" wrapText="1"/>
    </xf>
    <xf numFmtId="0" fontId="55" fillId="2" borderId="1" xfId="2" applyFont="1" applyFill="1" applyBorder="1" applyAlignment="1">
      <alignment horizontal="left" vertical="top"/>
    </xf>
    <xf numFmtId="0" fontId="56" fillId="7" borderId="1" xfId="0" applyFont="1" applyFill="1" applyBorder="1" applyAlignment="1">
      <alignment vertical="top" wrapText="1"/>
    </xf>
    <xf numFmtId="0" fontId="16" fillId="7" borderId="1" xfId="0" applyFont="1" applyFill="1" applyBorder="1" applyAlignment="1">
      <alignment horizontal="left" vertical="top" wrapText="1"/>
    </xf>
    <xf numFmtId="0" fontId="16" fillId="7" borderId="1" xfId="0" applyFont="1" applyFill="1" applyBorder="1" applyAlignment="1">
      <alignment vertical="top"/>
    </xf>
    <xf numFmtId="0" fontId="16" fillId="8" borderId="1" xfId="2" applyFont="1" applyFill="1" applyBorder="1" applyAlignment="1">
      <alignment vertical="top" wrapText="1"/>
    </xf>
    <xf numFmtId="0" fontId="16" fillId="8" borderId="1" xfId="0" applyFont="1" applyFill="1" applyBorder="1" applyAlignment="1">
      <alignment vertical="top" wrapText="1"/>
    </xf>
    <xf numFmtId="164" fontId="25" fillId="2" borderId="1" xfId="64" applyFont="1" applyFill="1" applyBorder="1" applyAlignment="1">
      <alignment vertical="top" wrapText="1"/>
    </xf>
    <xf numFmtId="0" fontId="63" fillId="0" borderId="0" xfId="0" applyFont="1"/>
    <xf numFmtId="0" fontId="50" fillId="3" borderId="2" xfId="0" applyFont="1" applyFill="1" applyBorder="1" applyAlignment="1">
      <alignment horizontal="center" vertical="center"/>
    </xf>
    <xf numFmtId="0" fontId="50" fillId="3" borderId="22" xfId="0" applyFont="1" applyFill="1" applyBorder="1" applyAlignment="1">
      <alignment horizontal="center" vertical="center"/>
    </xf>
    <xf numFmtId="0" fontId="50" fillId="3" borderId="23" xfId="0" applyFont="1" applyFill="1" applyBorder="1" applyAlignment="1">
      <alignment horizontal="center" vertical="center"/>
    </xf>
    <xf numFmtId="0" fontId="52" fillId="32" borderId="1" xfId="0" applyFont="1" applyFill="1" applyBorder="1" applyAlignment="1">
      <alignment horizontal="center" vertical="center"/>
    </xf>
    <xf numFmtId="0" fontId="52" fillId="32" borderId="2" xfId="0" applyFont="1" applyFill="1" applyBorder="1" applyAlignment="1">
      <alignment horizontal="center" vertical="center"/>
    </xf>
    <xf numFmtId="0" fontId="52" fillId="32" borderId="22" xfId="0" applyFont="1" applyFill="1" applyBorder="1" applyAlignment="1">
      <alignment horizontal="center" vertical="center"/>
    </xf>
    <xf numFmtId="0" fontId="52" fillId="32" borderId="23" xfId="0" applyFont="1" applyFill="1" applyBorder="1" applyAlignment="1">
      <alignment horizontal="center" vertical="center"/>
    </xf>
    <xf numFmtId="9" fontId="21" fillId="0" borderId="2" xfId="0" applyNumberFormat="1" applyFont="1" applyBorder="1" applyAlignment="1">
      <alignment horizontal="center" vertical="center"/>
    </xf>
    <xf numFmtId="9" fontId="21" fillId="0" borderId="22" xfId="0" applyNumberFormat="1" applyFont="1" applyBorder="1" applyAlignment="1">
      <alignment horizontal="center" vertical="center"/>
    </xf>
    <xf numFmtId="9" fontId="21" fillId="0" borderId="23" xfId="0" applyNumberFormat="1" applyFont="1" applyBorder="1" applyAlignment="1">
      <alignment horizontal="center" vertical="center"/>
    </xf>
    <xf numFmtId="0" fontId="18" fillId="34" borderId="5" xfId="0" applyFont="1" applyFill="1" applyBorder="1" applyAlignment="1">
      <alignment horizontal="center" vertical="center" wrapTex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0" fillId="0" borderId="1" xfId="0" applyBorder="1" applyAlignment="1">
      <alignment horizontal="center"/>
    </xf>
    <xf numFmtId="9" fontId="11" fillId="0" borderId="1" xfId="0" applyNumberFormat="1" applyFont="1" applyBorder="1" applyAlignment="1">
      <alignment horizontal="center"/>
    </xf>
    <xf numFmtId="0" fontId="0" fillId="0" borderId="0" xfId="0" applyAlignment="1">
      <alignment horizontal="center"/>
    </xf>
    <xf numFmtId="9" fontId="17" fillId="0" borderId="10" xfId="0" applyNumberFormat="1" applyFont="1" applyBorder="1" applyAlignment="1">
      <alignment horizontal="center"/>
    </xf>
    <xf numFmtId="0" fontId="17" fillId="0" borderId="10" xfId="0" applyFont="1" applyBorder="1" applyAlignment="1">
      <alignment horizontal="center"/>
    </xf>
    <xf numFmtId="9" fontId="17" fillId="0" borderId="1" xfId="0" applyNumberFormat="1" applyFont="1" applyBorder="1" applyAlignment="1">
      <alignment horizontal="center"/>
    </xf>
    <xf numFmtId="0" fontId="17" fillId="0" borderId="1" xfId="0" applyFont="1" applyBorder="1" applyAlignment="1">
      <alignment horizontal="center"/>
    </xf>
    <xf numFmtId="0" fontId="10" fillId="2" borderId="1" xfId="0" applyFont="1" applyFill="1" applyBorder="1" applyAlignment="1">
      <alignment horizontal="center" vertical="center" wrapText="1"/>
    </xf>
    <xf numFmtId="0" fontId="0" fillId="0" borderId="1" xfId="0" applyBorder="1" applyAlignment="1">
      <alignment horizontal="left" vertical="top"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0"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5" fillId="2" borderId="1" xfId="0" applyFont="1" applyFill="1" applyBorder="1" applyAlignment="1">
      <alignment horizontal="center" vertical="center" wrapText="1"/>
    </xf>
    <xf numFmtId="0" fontId="20" fillId="2" borderId="1" xfId="2" applyFont="1" applyFill="1" applyBorder="1" applyAlignment="1">
      <alignment horizontal="left" vertical="center" wrapText="1"/>
    </xf>
    <xf numFmtId="0" fontId="20" fillId="2" borderId="1"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1" xfId="0" applyFont="1" applyFill="1" applyBorder="1" applyAlignment="1">
      <alignment vertical="top" wrapText="1"/>
    </xf>
    <xf numFmtId="0" fontId="15" fillId="2" borderId="1" xfId="2" applyFont="1" applyFill="1" applyBorder="1" applyAlignment="1">
      <alignment horizontal="left" vertical="top" wrapText="1"/>
    </xf>
    <xf numFmtId="0" fontId="15" fillId="2" borderId="1" xfId="2" applyFont="1" applyFill="1" applyBorder="1" applyAlignment="1">
      <alignment horizontal="center" vertical="top" wrapText="1"/>
    </xf>
  </cellXfs>
  <cellStyles count="66">
    <cellStyle name="20% - Accent1 2" xfId="22"/>
    <cellStyle name="20% - Accent2 2" xfId="23"/>
    <cellStyle name="20% - Accent3 2" xfId="24"/>
    <cellStyle name="20% - Accent4 2" xfId="25"/>
    <cellStyle name="20% - Accent5 2" xfId="26"/>
    <cellStyle name="20% - Accent6 2" xfId="27"/>
    <cellStyle name="40% - Accent1 2" xfId="28"/>
    <cellStyle name="40% - Accent2 2" xfId="29"/>
    <cellStyle name="40% - Accent3 2" xfId="30"/>
    <cellStyle name="40% - Accent4 2" xfId="31"/>
    <cellStyle name="40% - Accent5 2" xfId="32"/>
    <cellStyle name="40% - Accent6 2" xfId="33"/>
    <cellStyle name="60% - Accent1 2" xfId="34"/>
    <cellStyle name="60% - Accent2 2" xfId="35"/>
    <cellStyle name="60% - Accent3 2" xfId="36"/>
    <cellStyle name="60% - Accent4 2" xfId="37"/>
    <cellStyle name="60% - Accent5 2" xfId="38"/>
    <cellStyle name="60% - Accent6 2" xfId="39"/>
    <cellStyle name="Accent1 2" xfId="40"/>
    <cellStyle name="Accent2 2" xfId="41"/>
    <cellStyle name="Accent3 2" xfId="42"/>
    <cellStyle name="Accent4 2" xfId="43"/>
    <cellStyle name="Accent5 2" xfId="44"/>
    <cellStyle name="Accent6 2" xfId="45"/>
    <cellStyle name="Bad 2" xfId="46"/>
    <cellStyle name="Calculation 2" xfId="47"/>
    <cellStyle name="Check Cell 2" xfId="48"/>
    <cellStyle name="Comma" xfId="1" builtinId="3"/>
    <cellStyle name="Comma 2" xfId="3"/>
    <cellStyle name="Comma 2 2" xfId="13"/>
    <cellStyle name="Comma 2 3" xfId="20"/>
    <cellStyle name="Comma 3" xfId="5"/>
    <cellStyle name="Comma 4" xfId="6"/>
    <cellStyle name="Comma 5" xfId="11"/>
    <cellStyle name="Comma 6" xfId="19"/>
    <cellStyle name="Comma 6 2" xfId="64"/>
    <cellStyle name="Excel Built-in Comma" xfId="4"/>
    <cellStyle name="Explanatory Text 2" xfId="49"/>
    <cellStyle name="Good 2" xfId="50"/>
    <cellStyle name="Heading 1 2" xfId="51"/>
    <cellStyle name="Heading 2 2" xfId="52"/>
    <cellStyle name="Heading 3 2" xfId="53"/>
    <cellStyle name="Heading 4 2" xfId="54"/>
    <cellStyle name="Input 2" xfId="55"/>
    <cellStyle name="Linked Cell 2" xfId="56"/>
    <cellStyle name="Neutral 2" xfId="57"/>
    <cellStyle name="Normal" xfId="0" builtinId="0"/>
    <cellStyle name="Normal 10" xfId="2"/>
    <cellStyle name="Normal 2" xfId="7"/>
    <cellStyle name="Normal 2 2" xfId="10"/>
    <cellStyle name="Normal 2 3" xfId="21"/>
    <cellStyle name="Normal 3" xfId="12"/>
    <cellStyle name="Normal 4" xfId="14"/>
    <cellStyle name="Normal 4 2" xfId="15"/>
    <cellStyle name="Normal 5" xfId="18"/>
    <cellStyle name="Normal 5 2" xfId="63"/>
    <cellStyle name="Note 2" xfId="58"/>
    <cellStyle name="Output 2" xfId="59"/>
    <cellStyle name="Percent" xfId="65" builtinId="5"/>
    <cellStyle name="Percent 10 2" xfId="16"/>
    <cellStyle name="Percent 10 2 2" xfId="17"/>
    <cellStyle name="Percent 2" xfId="8"/>
    <cellStyle name="Title 2" xfId="60"/>
    <cellStyle name="Total 2" xfId="61"/>
    <cellStyle name="Warning Text 2" xfId="62"/>
    <cellStyle name="WITHOUT COMMA"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9525</xdr:rowOff>
    </xdr:from>
    <xdr:to>
      <xdr:col>14</xdr:col>
      <xdr:colOff>0</xdr:colOff>
      <xdr:row>40</xdr:row>
      <xdr:rowOff>158750</xdr:rowOff>
    </xdr:to>
    <xdr:grpSp>
      <xdr:nvGrpSpPr>
        <xdr:cNvPr id="2" name="Group 11"/>
        <xdr:cNvGrpSpPr>
          <a:grpSpLocks/>
        </xdr:cNvGrpSpPr>
      </xdr:nvGrpSpPr>
      <xdr:grpSpPr bwMode="auto">
        <a:xfrm>
          <a:off x="2" y="9525"/>
          <a:ext cx="9588498" cy="7769225"/>
          <a:chOff x="-30745" y="35024"/>
          <a:chExt cx="8896864" cy="6591672"/>
        </a:xfrm>
      </xdr:grpSpPr>
      <xdr:sp macro="" textlink="">
        <xdr:nvSpPr>
          <xdr:cNvPr id="3" name="Rectangle 2"/>
          <xdr:cNvSpPr/>
        </xdr:nvSpPr>
        <xdr:spPr>
          <a:xfrm>
            <a:off x="-30745" y="35024"/>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4" name="TextBox 4"/>
          <xdr:cNvSpPr txBox="1">
            <a:spLocks noChangeArrowheads="1"/>
          </xdr:cNvSpPr>
        </xdr:nvSpPr>
        <xdr:spPr bwMode="auto">
          <a:xfrm>
            <a:off x="67866" y="124212"/>
            <a:ext cx="8697950" cy="1135097"/>
          </a:xfrm>
          <a:prstGeom prst="rect">
            <a:avLst/>
          </a:prstGeom>
          <a:solidFill>
            <a:schemeClr val="accent3">
              <a:lumMod val="60000"/>
              <a:lumOff val="40000"/>
            </a:schemeClr>
          </a:solidFill>
          <a:ln w="9525">
            <a:noFill/>
            <a:miter lim="800000"/>
            <a:headEnd/>
            <a:tailEnd/>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4000" b="1">
                <a:latin typeface="+mj-lt"/>
              </a:rPr>
              <a:t>MAKHADO LOCAL MUNICIPALITY</a:t>
            </a:r>
          </a:p>
          <a:p>
            <a:pPr algn="ctr" fontAlgn="auto">
              <a:lnSpc>
                <a:spcPts val="3000"/>
              </a:lnSpc>
              <a:spcBef>
                <a:spcPts val="0"/>
              </a:spcBef>
              <a:spcAft>
                <a:spcPts val="0"/>
              </a:spcAft>
              <a:defRPr/>
            </a:pPr>
            <a:endParaRPr lang="en-ZA" sz="4000" b="1">
              <a:latin typeface="+mj-lt"/>
            </a:endParaRPr>
          </a:p>
        </xdr:txBody>
      </xdr:sp>
      <xdr:sp macro="" textlink="">
        <xdr:nvSpPr>
          <xdr:cNvPr id="5" name="TextBox 10"/>
          <xdr:cNvSpPr txBox="1"/>
        </xdr:nvSpPr>
        <xdr:spPr>
          <a:xfrm>
            <a:off x="2900333" y="3180865"/>
            <a:ext cx="5839392" cy="3389255"/>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500"/>
              </a:lnSpc>
              <a:defRPr/>
            </a:pPr>
            <a:endParaRPr lang="en-GB" sz="2800" b="1" i="0" u="sng" baseline="0">
              <a:solidFill>
                <a:srgbClr val="FF0000"/>
              </a:solidFill>
              <a:latin typeface="+mj-lt"/>
              <a:cs typeface="Arial" pitchFamily="34" charset="0"/>
            </a:endParaRPr>
          </a:p>
          <a:p>
            <a:pPr algn="ctr">
              <a:lnSpc>
                <a:spcPts val="2500"/>
              </a:lnSpc>
              <a:defRPr/>
            </a:pPr>
            <a:endParaRPr lang="en-GB" sz="2800" b="1" i="0" baseline="0">
              <a:latin typeface="+mj-lt"/>
              <a:cs typeface="Arial" pitchFamily="34" charset="0"/>
            </a:endParaRPr>
          </a:p>
          <a:p>
            <a:pPr algn="ctr">
              <a:lnSpc>
                <a:spcPts val="2500"/>
              </a:lnSpc>
              <a:defRPr/>
            </a:pPr>
            <a:r>
              <a:rPr lang="en-GB" sz="2800" b="1" i="0" baseline="0">
                <a:latin typeface="+mj-lt"/>
                <a:cs typeface="Arial" pitchFamily="34" charset="0"/>
              </a:rPr>
              <a:t>ADJUSTED SERVICE DELIVERY AND BUDGET IMPLEMENTATION PLAN</a:t>
            </a:r>
          </a:p>
          <a:p>
            <a:pPr algn="ctr">
              <a:lnSpc>
                <a:spcPts val="2500"/>
              </a:lnSpc>
              <a:defRPr/>
            </a:pPr>
            <a:endParaRPr lang="en-GB" sz="2800" b="1" i="0" baseline="0">
              <a:latin typeface="+mj-lt"/>
              <a:cs typeface="Arial" pitchFamily="34" charset="0"/>
            </a:endParaRPr>
          </a:p>
          <a:p>
            <a:pPr algn="ctr">
              <a:lnSpc>
                <a:spcPts val="2500"/>
              </a:lnSpc>
              <a:defRPr/>
            </a:pPr>
            <a:r>
              <a:rPr lang="en-GB" sz="2400" b="1" i="1" baseline="0">
                <a:latin typeface="+mj-lt"/>
                <a:cs typeface="Arial" pitchFamily="34" charset="0"/>
              </a:rPr>
              <a:t>FOR</a:t>
            </a:r>
          </a:p>
          <a:p>
            <a:pPr algn="ctr">
              <a:lnSpc>
                <a:spcPts val="2500"/>
              </a:lnSpc>
              <a:defRPr/>
            </a:pPr>
            <a:endParaRPr lang="en-GB" sz="2400" b="1" i="1">
              <a:latin typeface="+mj-lt"/>
              <a:cs typeface="Arial" pitchFamily="34" charset="0"/>
            </a:endParaRPr>
          </a:p>
          <a:p>
            <a:pPr algn="ctr">
              <a:lnSpc>
                <a:spcPts val="2600"/>
              </a:lnSpc>
              <a:defRPr/>
            </a:pPr>
            <a:r>
              <a:rPr lang="en-GB" sz="2400" b="1">
                <a:latin typeface="+mj-lt"/>
                <a:cs typeface="Arial" pitchFamily="34" charset="0"/>
              </a:rPr>
              <a:t>2016/2017 FINANCIAL</a:t>
            </a:r>
            <a:r>
              <a:rPr lang="en-GB" sz="2400" b="1" baseline="0">
                <a:latin typeface="+mj-lt"/>
                <a:cs typeface="Arial" pitchFamily="34" charset="0"/>
              </a:rPr>
              <a:t> YEAR</a:t>
            </a:r>
          </a:p>
          <a:p>
            <a:pPr algn="ctr">
              <a:lnSpc>
                <a:spcPts val="2600"/>
              </a:lnSpc>
              <a:defRPr/>
            </a:pPr>
            <a:endParaRPr lang="en-GB" sz="2400" b="1" baseline="0">
              <a:latin typeface="+mj-lt"/>
              <a:cs typeface="Arial" pitchFamily="34" charset="0"/>
            </a:endParaRPr>
          </a:p>
          <a:p>
            <a:pPr algn="ctr">
              <a:lnSpc>
                <a:spcPts val="2600"/>
              </a:lnSpc>
              <a:defRPr/>
            </a:pPr>
            <a:r>
              <a:rPr lang="en-ZA" sz="3200" b="1" u="sng">
                <a:solidFill>
                  <a:srgbClr val="FF0000"/>
                </a:solidFill>
                <a:latin typeface="+mj-lt"/>
                <a:cs typeface="Arial" pitchFamily="34" charset="0"/>
              </a:rPr>
              <a:t>THIRD QUARTER PERFORMANCE REPORT</a:t>
            </a:r>
          </a:p>
        </xdr:txBody>
      </xdr:sp>
    </xdr:grpSp>
    <xdr:clientData/>
  </xdr:twoCellAnchor>
  <xdr:twoCellAnchor editAs="oneCell">
    <xdr:from>
      <xdr:col>0</xdr:col>
      <xdr:colOff>9525</xdr:colOff>
      <xdr:row>19</xdr:row>
      <xdr:rowOff>85725</xdr:rowOff>
    </xdr:from>
    <xdr:to>
      <xdr:col>5</xdr:col>
      <xdr:colOff>47625</xdr:colOff>
      <xdr:row>40</xdr:row>
      <xdr:rowOff>79375</xdr:rowOff>
    </xdr:to>
    <xdr:pic>
      <xdr:nvPicPr>
        <xdr:cNvPr id="6" name="Picture 66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705225"/>
          <a:ext cx="3086100" cy="399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238125</xdr:colOff>
      <xdr:row>7</xdr:row>
      <xdr:rowOff>155575</xdr:rowOff>
    </xdr:from>
    <xdr:to>
      <xdr:col>9</xdr:col>
      <xdr:colOff>361950</xdr:colOff>
      <xdr:row>19</xdr:row>
      <xdr:rowOff>3175</xdr:rowOff>
    </xdr:to>
    <xdr:pic>
      <xdr:nvPicPr>
        <xdr:cNvPr id="7" name="Picture 5" descr="Nuwe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86125" y="1489075"/>
          <a:ext cx="2562225"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516830</xdr:colOff>
      <xdr:row>66</xdr:row>
      <xdr:rowOff>112142</xdr:rowOff>
    </xdr:from>
    <xdr:to>
      <xdr:col>17</xdr:col>
      <xdr:colOff>358080</xdr:colOff>
      <xdr:row>74</xdr:row>
      <xdr:rowOff>48642</xdr:rowOff>
    </xdr:to>
    <xdr:pic>
      <xdr:nvPicPr>
        <xdr:cNvPr id="2" name="Picture 1" descr="Nuw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1230" y="15895067"/>
          <a:ext cx="1670050" cy="146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79374</xdr:colOff>
      <xdr:row>4</xdr:row>
      <xdr:rowOff>47625</xdr:rowOff>
    </xdr:from>
    <xdr:to>
      <xdr:col>16</xdr:col>
      <xdr:colOff>507999</xdr:colOff>
      <xdr:row>36</xdr:row>
      <xdr:rowOff>1000125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4" y="3171825"/>
          <a:ext cx="10182225" cy="705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TMYFK06N/LIM344_%20ADJUSTMENT%20BUDGET_B%20Schedule%20-2014%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LIM344_MAKHADO%20ANNUAL%20BUDGET%20AND%20IDP%202014_2017%20FINANCIAL%20YEAR\LIM344_MAKHADO_SCHEDULE%20A%20BUDGET%20FORMAT%202014-2017%20FINANCIAL%20YEA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3ILWEVWQ/_MAKHADO_LIM344_%20A1%20Schedule%20-%20Ver%202%207(1)_Draft%20Annual%20Budget_2015_2016%20F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23.02.2015</v>
          </cell>
        </row>
      </sheetData>
      <sheetData sheetId="2">
        <row r="5">
          <cell r="B5" t="str">
            <v>Budget Year 2014/15</v>
          </cell>
        </row>
        <row r="8">
          <cell r="B8" t="str">
            <v>Medium Term Revenue and Expenditure Framework</v>
          </cell>
        </row>
        <row r="11">
          <cell r="B11" t="str">
            <v>Outcome</v>
          </cell>
        </row>
        <row r="13">
          <cell r="B13" t="str">
            <v>Original Budget</v>
          </cell>
        </row>
        <row r="14">
          <cell r="B14" t="str">
            <v>Adjusted Budget</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71">
          <cell r="B71" t="str">
            <v>Table B5 Adjustments Capital Expenditure Budget by vote and funding</v>
          </cell>
        </row>
        <row r="88">
          <cell r="B88" t="str">
            <v>Supporting Table SB12 Adjustments Budget - monthly revenue and expenditure (municipal vote)</v>
          </cell>
        </row>
        <row r="91">
          <cell r="B91" t="str">
            <v>Supporting Table SB15 Adjustments Budget - monthly cash flow</v>
          </cell>
        </row>
      </sheetData>
      <sheetData sheetId="3"/>
      <sheetData sheetId="4"/>
      <sheetData sheetId="5"/>
      <sheetData sheetId="6"/>
      <sheetData sheetId="7">
        <row r="7">
          <cell r="A7" t="str">
            <v>Governance and administration</v>
          </cell>
        </row>
      </sheetData>
      <sheetData sheetId="8"/>
      <sheetData sheetId="9">
        <row r="7">
          <cell r="A7" t="str">
            <v>Vote 1 - EXECUTIVE AND COUNCIL</v>
          </cell>
        </row>
      </sheetData>
      <sheetData sheetId="10"/>
      <sheetData sheetId="11"/>
      <sheetData sheetId="12"/>
      <sheetData sheetId="13">
        <row r="8">
          <cell r="A8" t="str">
            <v>Vote 1 - EXECUTIVE AND COUNCIL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ow r="15">
          <cell r="B15" t="str">
            <v>Budget Year 2014/15</v>
          </cell>
        </row>
        <row r="16">
          <cell r="B16" t="str">
            <v>Budget Year +1 2015/16</v>
          </cell>
        </row>
        <row r="17">
          <cell r="B17" t="str">
            <v>Budget Year +2 2016/17</v>
          </cell>
        </row>
        <row r="30">
          <cell r="B30" t="str">
            <v>Description</v>
          </cell>
        </row>
        <row r="33">
          <cell r="B33" t="str">
            <v>Ref</v>
          </cell>
        </row>
        <row r="93">
          <cell r="B93" t="str">
            <v>LIM344 Makhado</v>
          </cell>
        </row>
        <row r="138">
          <cell r="B138" t="str">
            <v>Supporting Table SA26 Budgeted monthly revenue and expenditure (municipal vote)</v>
          </cell>
        </row>
        <row r="141">
          <cell r="B141" t="str">
            <v>Supporting Table SA29 Budgeted monthly capital expenditure (standard classification)</v>
          </cell>
        </row>
        <row r="142">
          <cell r="B142" t="str">
            <v>Supporting Table SA30 Budgeted monthly cash flow</v>
          </cell>
        </row>
      </sheetData>
      <sheetData sheetId="3" refreshError="1"/>
      <sheetData sheetId="4" refreshError="1"/>
      <sheetData sheetId="5" refreshError="1"/>
      <sheetData sheetId="6" refreshError="1"/>
      <sheetData sheetId="7" refreshError="1"/>
      <sheetData sheetId="8" refreshError="1"/>
      <sheetData sheetId="9">
        <row r="4">
          <cell r="A4" t="str">
            <v>Revenue by Vote</v>
          </cell>
        </row>
      </sheetData>
      <sheetData sheetId="10" refreshError="1"/>
      <sheetData sheetId="11">
        <row r="5">
          <cell r="A5" t="str">
            <v>Property rates</v>
          </cell>
        </row>
      </sheetData>
      <sheetData sheetId="12">
        <row r="42">
          <cell r="A42" t="str">
            <v>Capital Expenditure - Standard</v>
          </cell>
        </row>
      </sheetData>
      <sheetData sheetId="13" refreshError="1"/>
      <sheetData sheetId="14" refreshError="1"/>
      <sheetData sheetId="15">
        <row r="19">
          <cell r="A19" t="str">
            <v>Proceeds on disposal of PPE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3">
          <cell r="A43" t="str">
            <v>Taxation</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37">
          <cell r="B137" t="str">
            <v>Supporting Table SA25 Budgeted monthly revenue and expenditure</v>
          </cell>
        </row>
        <row r="140">
          <cell r="B140" t="str">
            <v>Supporting Table SA28 Budgeted monthly capital expenditure (municipal vote)</v>
          </cell>
        </row>
      </sheetData>
      <sheetData sheetId="3"/>
      <sheetData sheetId="4"/>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AND COUNCIL</v>
          </cell>
        </row>
      </sheetData>
      <sheetData sheetId="13"/>
      <sheetData sheetId="14"/>
      <sheetData sheetId="15">
        <row r="21">
          <cell r="A21"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3">
          <cell r="A43" t="str">
            <v>Taxation</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60" zoomScaleNormal="100" workbookViewId="0">
      <selection activeCell="Q32" sqref="Q32"/>
    </sheetView>
  </sheetViews>
  <sheetFormatPr defaultRowHeight="15" x14ac:dyDescent="0.25"/>
  <cols>
    <col min="14" max="14" width="26.28515625" customWidth="1"/>
  </cols>
  <sheetData/>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view="pageBreakPreview" zoomScale="70" zoomScaleNormal="100" zoomScaleSheetLayoutView="70" workbookViewId="0">
      <selection activeCell="F5" sqref="F5"/>
    </sheetView>
  </sheetViews>
  <sheetFormatPr defaultRowHeight="15" x14ac:dyDescent="0.25"/>
  <cols>
    <col min="1" max="1" width="17.5703125" style="332" customWidth="1"/>
    <col min="2" max="2" width="9.140625" style="29"/>
    <col min="3" max="3" width="17" style="29" customWidth="1"/>
    <col min="4" max="5" width="9.28515625" style="29" bestFit="1" customWidth="1"/>
    <col min="6" max="8" width="9.140625" style="29"/>
    <col min="9" max="9" width="14.5703125" style="29" bestFit="1" customWidth="1"/>
    <col min="10" max="11" width="14.5703125" style="29" customWidth="1"/>
    <col min="12" max="12" width="9.140625" style="29"/>
    <col min="13" max="13" width="10.42578125" style="29" customWidth="1"/>
    <col min="14" max="14" width="9.140625" style="58"/>
    <col min="15" max="18" width="9.140625" style="85"/>
    <col min="19" max="19" width="11.5703125" style="29" customWidth="1"/>
    <col min="20" max="20" width="9.140625" style="29"/>
    <col min="21" max="21" width="9.28515625" style="29" bestFit="1" customWidth="1"/>
    <col min="22" max="16384" width="9.140625" style="29"/>
  </cols>
  <sheetData>
    <row r="1" spans="1:21" ht="78.75" customHeight="1" thickTop="1" thickBot="1" x14ac:dyDescent="0.3">
      <c r="A1" s="291" t="s">
        <v>0</v>
      </c>
      <c r="B1" s="7" t="s">
        <v>1</v>
      </c>
      <c r="C1" s="7" t="s">
        <v>2</v>
      </c>
      <c r="D1" s="7" t="s">
        <v>3</v>
      </c>
      <c r="E1" s="7" t="s">
        <v>4</v>
      </c>
      <c r="F1" s="7" t="s">
        <v>5</v>
      </c>
      <c r="G1" s="7" t="s">
        <v>6</v>
      </c>
      <c r="H1" s="7" t="s">
        <v>7</v>
      </c>
      <c r="I1" s="7" t="s">
        <v>145</v>
      </c>
      <c r="J1" s="265" t="s">
        <v>943</v>
      </c>
      <c r="K1" s="7" t="s">
        <v>783</v>
      </c>
      <c r="L1" s="7" t="s">
        <v>9</v>
      </c>
      <c r="M1" s="7" t="s">
        <v>10</v>
      </c>
      <c r="N1" s="7" t="s">
        <v>11</v>
      </c>
      <c r="O1" s="84" t="s">
        <v>794</v>
      </c>
      <c r="P1" s="84" t="s">
        <v>795</v>
      </c>
      <c r="Q1" s="84" t="s">
        <v>796</v>
      </c>
      <c r="R1" s="84" t="s">
        <v>797</v>
      </c>
      <c r="S1" s="7" t="s">
        <v>12</v>
      </c>
      <c r="T1" s="7" t="s">
        <v>13</v>
      </c>
      <c r="U1" s="7" t="s">
        <v>245</v>
      </c>
    </row>
    <row r="2" spans="1:21" ht="33" customHeight="1" thickTop="1" thickBot="1" x14ac:dyDescent="0.3">
      <c r="A2" s="367" t="s">
        <v>581</v>
      </c>
      <c r="B2" s="367"/>
      <c r="C2" s="367"/>
      <c r="D2" s="367"/>
      <c r="E2" s="367"/>
      <c r="F2" s="367"/>
      <c r="G2" s="367"/>
      <c r="H2" s="367"/>
      <c r="I2" s="367"/>
      <c r="J2" s="367"/>
      <c r="K2" s="367"/>
      <c r="L2" s="367"/>
      <c r="M2" s="367"/>
      <c r="N2" s="367"/>
      <c r="O2" s="367"/>
      <c r="P2" s="367"/>
      <c r="Q2" s="367"/>
      <c r="R2" s="367"/>
      <c r="S2" s="367"/>
      <c r="T2" s="367"/>
      <c r="U2" s="37"/>
    </row>
    <row r="3" spans="1:21" ht="81" customHeight="1" thickTop="1" thickBot="1" x14ac:dyDescent="0.3">
      <c r="A3" s="291" t="s">
        <v>207</v>
      </c>
      <c r="B3" s="17" t="s">
        <v>208</v>
      </c>
      <c r="C3" s="17" t="s">
        <v>986</v>
      </c>
      <c r="D3" s="17">
        <v>600</v>
      </c>
      <c r="E3" s="17">
        <v>800</v>
      </c>
      <c r="F3" s="17" t="s">
        <v>209</v>
      </c>
      <c r="G3" s="17" t="s">
        <v>20</v>
      </c>
      <c r="H3" s="17" t="s">
        <v>21</v>
      </c>
      <c r="I3" s="17" t="s">
        <v>22</v>
      </c>
      <c r="J3" s="17" t="s">
        <v>22</v>
      </c>
      <c r="K3" s="17" t="s">
        <v>22</v>
      </c>
      <c r="L3" s="17" t="s">
        <v>23</v>
      </c>
      <c r="M3" s="17" t="s">
        <v>93</v>
      </c>
      <c r="N3" s="17" t="s">
        <v>32</v>
      </c>
      <c r="O3" s="17" t="s">
        <v>32</v>
      </c>
      <c r="P3" s="17" t="s">
        <v>32</v>
      </c>
      <c r="Q3" s="17" t="s">
        <v>32</v>
      </c>
      <c r="R3" s="17" t="s">
        <v>32</v>
      </c>
      <c r="S3" s="17" t="s">
        <v>212</v>
      </c>
      <c r="T3" s="7" t="s">
        <v>213</v>
      </c>
      <c r="U3" s="37">
        <v>102</v>
      </c>
    </row>
    <row r="4" spans="1:21" ht="91.5" thickTop="1" thickBot="1" x14ac:dyDescent="0.3">
      <c r="A4" s="291" t="s">
        <v>207</v>
      </c>
      <c r="B4" s="17" t="s">
        <v>208</v>
      </c>
      <c r="C4" s="17" t="s">
        <v>1008</v>
      </c>
      <c r="D4" s="17" t="s">
        <v>464</v>
      </c>
      <c r="E4" s="17" t="s">
        <v>465</v>
      </c>
      <c r="F4" s="17" t="s">
        <v>466</v>
      </c>
      <c r="G4" s="17" t="s">
        <v>20</v>
      </c>
      <c r="H4" s="17" t="s">
        <v>21</v>
      </c>
      <c r="I4" s="79">
        <v>1200000</v>
      </c>
      <c r="J4" s="279" t="s">
        <v>980</v>
      </c>
      <c r="K4" s="79">
        <v>1200000</v>
      </c>
      <c r="L4" s="17" t="s">
        <v>23</v>
      </c>
      <c r="M4" s="17" t="s">
        <v>467</v>
      </c>
      <c r="N4" s="77" t="s">
        <v>32</v>
      </c>
      <c r="O4" s="17" t="s">
        <v>32</v>
      </c>
      <c r="P4" s="17" t="s">
        <v>32</v>
      </c>
      <c r="Q4" s="17" t="s">
        <v>32</v>
      </c>
      <c r="R4" s="17" t="s">
        <v>32</v>
      </c>
      <c r="S4" s="11" t="s">
        <v>468</v>
      </c>
      <c r="T4" s="7" t="s">
        <v>72</v>
      </c>
      <c r="U4" s="37">
        <v>103</v>
      </c>
    </row>
    <row r="5" spans="1:21" ht="97.5" customHeight="1" thickTop="1" thickBot="1" x14ac:dyDescent="0.3">
      <c r="A5" s="291" t="s">
        <v>207</v>
      </c>
      <c r="B5" s="17" t="s">
        <v>208</v>
      </c>
      <c r="C5" s="17" t="s">
        <v>706</v>
      </c>
      <c r="D5" s="17">
        <v>9</v>
      </c>
      <c r="E5" s="17">
        <v>6</v>
      </c>
      <c r="F5" s="17" t="s">
        <v>469</v>
      </c>
      <c r="G5" s="17" t="s">
        <v>20</v>
      </c>
      <c r="H5" s="17" t="s">
        <v>21</v>
      </c>
      <c r="I5" s="17" t="s">
        <v>22</v>
      </c>
      <c r="J5" s="17" t="s">
        <v>22</v>
      </c>
      <c r="K5" s="17" t="s">
        <v>22</v>
      </c>
      <c r="L5" s="17" t="s">
        <v>23</v>
      </c>
      <c r="M5" s="17" t="s">
        <v>93</v>
      </c>
      <c r="N5" s="78" t="s">
        <v>32</v>
      </c>
      <c r="O5" s="17" t="s">
        <v>32</v>
      </c>
      <c r="P5" s="17" t="s">
        <v>32</v>
      </c>
      <c r="Q5" s="17" t="s">
        <v>32</v>
      </c>
      <c r="R5" s="17" t="s">
        <v>32</v>
      </c>
      <c r="S5" s="17" t="s">
        <v>470</v>
      </c>
      <c r="T5" s="7" t="s">
        <v>213</v>
      </c>
      <c r="U5" s="37">
        <v>104</v>
      </c>
    </row>
    <row r="6" spans="1:21" ht="15.75" thickTop="1" x14ac:dyDescent="0.25"/>
  </sheetData>
  <mergeCells count="1">
    <mergeCell ref="A2:T2"/>
  </mergeCells>
  <pageMargins left="0.7" right="0.7" top="0.75" bottom="0.7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view="pageBreakPreview" topLeftCell="A31" zoomScale="85" zoomScaleNormal="100" zoomScaleSheetLayoutView="85" workbookViewId="0">
      <selection activeCell="D3" sqref="D3"/>
    </sheetView>
  </sheetViews>
  <sheetFormatPr defaultRowHeight="15" x14ac:dyDescent="0.25"/>
  <cols>
    <col min="1" max="1" width="13.28515625" style="42" customWidth="1"/>
    <col min="2" max="2" width="13.5703125" style="43" customWidth="1"/>
    <col min="3" max="3" width="17.28515625" style="43" customWidth="1"/>
    <col min="4" max="4" width="16.28515625" style="43" customWidth="1"/>
    <col min="5" max="5" width="13" style="43" customWidth="1"/>
    <col min="6" max="6" width="12" style="43" customWidth="1"/>
    <col min="7" max="7" width="13" style="43" bestFit="1" customWidth="1"/>
    <col min="8" max="8" width="10.85546875" style="43" customWidth="1"/>
    <col min="9" max="11" width="14.28515625" style="43" customWidth="1"/>
    <col min="12" max="13" width="9.140625" style="43"/>
    <col min="14" max="14" width="13.28515625" style="57" customWidth="1"/>
    <col min="15" max="15" width="13.28515625" style="92" customWidth="1"/>
    <col min="16" max="16" width="14.5703125" style="92" customWidth="1"/>
    <col min="17" max="18" width="13.28515625" style="92" customWidth="1"/>
    <col min="19" max="19" width="15" style="43" customWidth="1"/>
    <col min="20" max="20" width="9.140625" style="43"/>
    <col min="21" max="21" width="9.28515625" style="44" bestFit="1" customWidth="1"/>
    <col min="22" max="22" width="0" style="41" hidden="1" customWidth="1"/>
    <col min="23" max="16384" width="9.140625" style="41"/>
  </cols>
  <sheetData>
    <row r="1" spans="1:24" ht="80.25" customHeight="1" thickTop="1" thickBot="1" x14ac:dyDescent="0.3">
      <c r="A1" s="7" t="s">
        <v>0</v>
      </c>
      <c r="B1" s="7" t="s">
        <v>1</v>
      </c>
      <c r="C1" s="7" t="s">
        <v>2</v>
      </c>
      <c r="D1" s="7" t="s">
        <v>3</v>
      </c>
      <c r="E1" s="7" t="s">
        <v>4</v>
      </c>
      <c r="F1" s="7" t="s">
        <v>5</v>
      </c>
      <c r="G1" s="7" t="s">
        <v>6</v>
      </c>
      <c r="H1" s="7" t="s">
        <v>7</v>
      </c>
      <c r="I1" s="7" t="s">
        <v>471</v>
      </c>
      <c r="J1" s="7" t="s">
        <v>783</v>
      </c>
      <c r="K1" s="265" t="s">
        <v>943</v>
      </c>
      <c r="L1" s="31" t="s">
        <v>9</v>
      </c>
      <c r="M1" s="31" t="s">
        <v>431</v>
      </c>
      <c r="N1" s="7" t="s">
        <v>11</v>
      </c>
      <c r="O1" s="84" t="s">
        <v>794</v>
      </c>
      <c r="P1" s="84" t="s">
        <v>795</v>
      </c>
      <c r="Q1" s="84" t="s">
        <v>796</v>
      </c>
      <c r="R1" s="84" t="s">
        <v>797</v>
      </c>
      <c r="S1" s="7" t="s">
        <v>12</v>
      </c>
      <c r="T1" s="7" t="s">
        <v>13</v>
      </c>
      <c r="U1" s="7" t="s">
        <v>245</v>
      </c>
      <c r="V1" s="56"/>
    </row>
    <row r="2" spans="1:24" ht="35.25" customHeight="1" thickTop="1" thickBot="1" x14ac:dyDescent="0.3">
      <c r="A2" s="370" t="s">
        <v>582</v>
      </c>
      <c r="B2" s="370"/>
      <c r="C2" s="370"/>
      <c r="D2" s="370"/>
      <c r="E2" s="370"/>
      <c r="F2" s="370"/>
      <c r="G2" s="370"/>
      <c r="H2" s="370"/>
      <c r="I2" s="370"/>
      <c r="J2" s="370"/>
      <c r="K2" s="370"/>
      <c r="L2" s="370"/>
      <c r="M2" s="370"/>
      <c r="N2" s="370"/>
      <c r="O2" s="370"/>
      <c r="P2" s="370"/>
      <c r="Q2" s="370"/>
      <c r="R2" s="370"/>
      <c r="S2" s="370"/>
      <c r="T2" s="370"/>
      <c r="U2" s="37"/>
      <c r="V2" s="56"/>
    </row>
    <row r="3" spans="1:24" ht="170.25" customHeight="1" thickTop="1" thickBot="1" x14ac:dyDescent="0.3">
      <c r="A3" s="299" t="s">
        <v>215</v>
      </c>
      <c r="B3" s="32" t="s">
        <v>216</v>
      </c>
      <c r="C3" s="32" t="s">
        <v>472</v>
      </c>
      <c r="D3" s="32" t="s">
        <v>707</v>
      </c>
      <c r="E3" s="32" t="s">
        <v>473</v>
      </c>
      <c r="F3" s="32" t="s">
        <v>474</v>
      </c>
      <c r="G3" s="32" t="s">
        <v>20</v>
      </c>
      <c r="H3" s="35" t="s">
        <v>171</v>
      </c>
      <c r="I3" s="32" t="s">
        <v>22</v>
      </c>
      <c r="J3" s="32" t="s">
        <v>22</v>
      </c>
      <c r="K3" s="32" t="s">
        <v>22</v>
      </c>
      <c r="L3" s="33" t="s">
        <v>23</v>
      </c>
      <c r="M3" s="33" t="s">
        <v>24</v>
      </c>
      <c r="N3" s="33" t="s">
        <v>32</v>
      </c>
      <c r="O3" s="17" t="s">
        <v>32</v>
      </c>
      <c r="P3" s="17" t="s">
        <v>32</v>
      </c>
      <c r="Q3" s="17" t="s">
        <v>32</v>
      </c>
      <c r="R3" s="17" t="s">
        <v>32</v>
      </c>
      <c r="S3" s="33" t="s">
        <v>475</v>
      </c>
      <c r="T3" s="31" t="s">
        <v>26</v>
      </c>
      <c r="U3" s="38">
        <v>105</v>
      </c>
      <c r="V3" s="56"/>
    </row>
    <row r="4" spans="1:24" ht="114" customHeight="1" thickTop="1" thickBot="1" x14ac:dyDescent="0.3">
      <c r="A4" s="299" t="s">
        <v>215</v>
      </c>
      <c r="B4" s="32" t="s">
        <v>216</v>
      </c>
      <c r="C4" s="32" t="s">
        <v>708</v>
      </c>
      <c r="D4" s="32" t="s">
        <v>476</v>
      </c>
      <c r="E4" s="32" t="s">
        <v>1009</v>
      </c>
      <c r="F4" s="32" t="s">
        <v>474</v>
      </c>
      <c r="G4" s="32" t="s">
        <v>20</v>
      </c>
      <c r="H4" s="35" t="s">
        <v>171</v>
      </c>
      <c r="I4" s="32" t="s">
        <v>22</v>
      </c>
      <c r="J4" s="32" t="s">
        <v>22</v>
      </c>
      <c r="K4" s="32" t="s">
        <v>22</v>
      </c>
      <c r="L4" s="33" t="s">
        <v>23</v>
      </c>
      <c r="M4" s="33" t="s">
        <v>24</v>
      </c>
      <c r="N4" s="33" t="s">
        <v>478</v>
      </c>
      <c r="O4" s="96" t="s">
        <v>801</v>
      </c>
      <c r="P4" s="96" t="s">
        <v>891</v>
      </c>
      <c r="Q4" s="96" t="s">
        <v>803</v>
      </c>
      <c r="R4" s="96" t="s">
        <v>803</v>
      </c>
      <c r="S4" s="33" t="s">
        <v>479</v>
      </c>
      <c r="T4" s="31" t="s">
        <v>26</v>
      </c>
      <c r="U4" s="38">
        <v>106</v>
      </c>
      <c r="V4" s="56"/>
    </row>
    <row r="5" spans="1:24" ht="76.5" thickTop="1" thickBot="1" x14ac:dyDescent="0.3">
      <c r="A5" s="299" t="s">
        <v>215</v>
      </c>
      <c r="B5" s="32" t="s">
        <v>216</v>
      </c>
      <c r="C5" s="32" t="s">
        <v>709</v>
      </c>
      <c r="D5" s="32" t="s">
        <v>480</v>
      </c>
      <c r="E5" s="32" t="s">
        <v>477</v>
      </c>
      <c r="F5" s="32" t="s">
        <v>474</v>
      </c>
      <c r="G5" s="32" t="s">
        <v>20</v>
      </c>
      <c r="H5" s="35" t="s">
        <v>171</v>
      </c>
      <c r="I5" s="32" t="s">
        <v>22</v>
      </c>
      <c r="J5" s="32" t="s">
        <v>22</v>
      </c>
      <c r="K5" s="32" t="s">
        <v>22</v>
      </c>
      <c r="L5" s="33" t="s">
        <v>23</v>
      </c>
      <c r="M5" s="33" t="s">
        <v>24</v>
      </c>
      <c r="N5" s="33" t="s">
        <v>481</v>
      </c>
      <c r="O5" s="96" t="s">
        <v>892</v>
      </c>
      <c r="P5" s="96" t="s">
        <v>870</v>
      </c>
      <c r="Q5" s="123" t="s">
        <v>871</v>
      </c>
      <c r="R5" s="96" t="s">
        <v>803</v>
      </c>
      <c r="S5" s="33" t="s">
        <v>482</v>
      </c>
      <c r="T5" s="31" t="s">
        <v>26</v>
      </c>
      <c r="U5" s="38">
        <v>107</v>
      </c>
      <c r="V5" s="56"/>
    </row>
    <row r="6" spans="1:24" ht="130.5" customHeight="1" thickTop="1" thickBot="1" x14ac:dyDescent="0.3">
      <c r="A6" s="299" t="s">
        <v>483</v>
      </c>
      <c r="B6" s="32" t="s">
        <v>216</v>
      </c>
      <c r="C6" s="32" t="s">
        <v>710</v>
      </c>
      <c r="D6" s="32" t="s">
        <v>484</v>
      </c>
      <c r="E6" s="32" t="s">
        <v>484</v>
      </c>
      <c r="F6" s="32" t="s">
        <v>483</v>
      </c>
      <c r="G6" s="32" t="s">
        <v>20</v>
      </c>
      <c r="H6" s="35" t="s">
        <v>171</v>
      </c>
      <c r="I6" s="32" t="s">
        <v>22</v>
      </c>
      <c r="J6" s="32" t="s">
        <v>22</v>
      </c>
      <c r="K6" s="32" t="s">
        <v>22</v>
      </c>
      <c r="L6" s="33" t="s">
        <v>23</v>
      </c>
      <c r="M6" s="33" t="s">
        <v>24</v>
      </c>
      <c r="N6" s="32" t="s">
        <v>484</v>
      </c>
      <c r="O6" s="96" t="s">
        <v>801</v>
      </c>
      <c r="P6" s="97" t="s">
        <v>872</v>
      </c>
      <c r="Q6" s="97" t="s">
        <v>803</v>
      </c>
      <c r="R6" s="97" t="s">
        <v>803</v>
      </c>
      <c r="S6" s="33" t="s">
        <v>485</v>
      </c>
      <c r="T6" s="31" t="s">
        <v>26</v>
      </c>
      <c r="U6" s="38">
        <v>108</v>
      </c>
      <c r="V6" s="56"/>
    </row>
    <row r="7" spans="1:24" s="24" customFormat="1" ht="91.5" hidden="1" thickTop="1" thickBot="1" x14ac:dyDescent="0.3">
      <c r="A7" s="299" t="s">
        <v>219</v>
      </c>
      <c r="B7" s="32" t="s">
        <v>216</v>
      </c>
      <c r="C7" s="32" t="s">
        <v>771</v>
      </c>
      <c r="D7" s="32" t="s">
        <v>766</v>
      </c>
      <c r="E7" s="32" t="s">
        <v>767</v>
      </c>
      <c r="F7" s="32" t="s">
        <v>768</v>
      </c>
      <c r="G7" s="32" t="s">
        <v>20</v>
      </c>
      <c r="H7" s="52" t="s">
        <v>171</v>
      </c>
      <c r="I7" s="32" t="s">
        <v>22</v>
      </c>
      <c r="J7" s="32"/>
      <c r="K7" s="32"/>
      <c r="L7" s="33" t="s">
        <v>23</v>
      </c>
      <c r="M7" s="33" t="s">
        <v>24</v>
      </c>
      <c r="N7" s="9" t="s">
        <v>769</v>
      </c>
      <c r="O7" s="86"/>
      <c r="P7" s="86"/>
      <c r="Q7" s="86"/>
      <c r="R7" s="86"/>
      <c r="S7" s="73" t="s">
        <v>772</v>
      </c>
      <c r="T7" s="31" t="s">
        <v>46</v>
      </c>
      <c r="U7" s="38">
        <v>108</v>
      </c>
      <c r="V7" s="67" t="s">
        <v>785</v>
      </c>
    </row>
    <row r="8" spans="1:24" s="24" customFormat="1" ht="162.75" hidden="1" customHeight="1" thickTop="1" thickBot="1" x14ac:dyDescent="0.3">
      <c r="A8" s="299" t="s">
        <v>219</v>
      </c>
      <c r="B8" s="32" t="s">
        <v>216</v>
      </c>
      <c r="C8" s="32" t="s">
        <v>770</v>
      </c>
      <c r="D8" s="32" t="s">
        <v>605</v>
      </c>
      <c r="E8" s="32" t="s">
        <v>606</v>
      </c>
      <c r="F8" s="32" t="s">
        <v>607</v>
      </c>
      <c r="G8" s="32" t="s">
        <v>20</v>
      </c>
      <c r="H8" s="32" t="s">
        <v>21</v>
      </c>
      <c r="I8" s="32" t="s">
        <v>22</v>
      </c>
      <c r="J8" s="32"/>
      <c r="K8" s="32"/>
      <c r="L8" s="33" t="s">
        <v>23</v>
      </c>
      <c r="M8" s="33" t="s">
        <v>93</v>
      </c>
      <c r="N8" s="73" t="s">
        <v>608</v>
      </c>
      <c r="O8" s="91"/>
      <c r="P8" s="91"/>
      <c r="Q8" s="91"/>
      <c r="R8" s="91"/>
      <c r="S8" s="73" t="s">
        <v>609</v>
      </c>
      <c r="T8" s="73" t="s">
        <v>46</v>
      </c>
      <c r="U8" s="38">
        <v>109</v>
      </c>
      <c r="V8" s="67" t="s">
        <v>785</v>
      </c>
      <c r="X8" s="65"/>
    </row>
    <row r="9" spans="1:24" ht="166.5" thickTop="1" thickBot="1" x14ac:dyDescent="0.3">
      <c r="A9" s="299" t="s">
        <v>222</v>
      </c>
      <c r="B9" s="32" t="s">
        <v>216</v>
      </c>
      <c r="C9" s="32" t="s">
        <v>711</v>
      </c>
      <c r="D9" s="32" t="s">
        <v>493</v>
      </c>
      <c r="E9" s="32" t="s">
        <v>494</v>
      </c>
      <c r="F9" s="32" t="s">
        <v>495</v>
      </c>
      <c r="G9" s="32" t="s">
        <v>20</v>
      </c>
      <c r="H9" s="35" t="s">
        <v>171</v>
      </c>
      <c r="I9" s="32" t="s">
        <v>22</v>
      </c>
      <c r="J9" s="32" t="s">
        <v>22</v>
      </c>
      <c r="K9" s="32" t="s">
        <v>22</v>
      </c>
      <c r="L9" s="33" t="s">
        <v>23</v>
      </c>
      <c r="M9" s="33" t="s">
        <v>24</v>
      </c>
      <c r="N9" s="32" t="s">
        <v>32</v>
      </c>
      <c r="O9" s="17" t="s">
        <v>32</v>
      </c>
      <c r="P9" s="17" t="s">
        <v>32</v>
      </c>
      <c r="Q9" s="17" t="s">
        <v>32</v>
      </c>
      <c r="R9" s="17" t="s">
        <v>32</v>
      </c>
      <c r="S9" s="33" t="s">
        <v>496</v>
      </c>
      <c r="T9" s="31" t="s">
        <v>26</v>
      </c>
      <c r="U9" s="38">
        <v>109</v>
      </c>
      <c r="V9" s="56"/>
    </row>
    <row r="10" spans="1:24" ht="121.5" thickTop="1" thickBot="1" x14ac:dyDescent="0.3">
      <c r="A10" s="299" t="s">
        <v>222</v>
      </c>
      <c r="B10" s="32" t="s">
        <v>216</v>
      </c>
      <c r="C10" s="32" t="s">
        <v>712</v>
      </c>
      <c r="D10" s="32" t="s">
        <v>497</v>
      </c>
      <c r="E10" s="32" t="s">
        <v>498</v>
      </c>
      <c r="F10" s="32" t="s">
        <v>499</v>
      </c>
      <c r="G10" s="32" t="s">
        <v>20</v>
      </c>
      <c r="H10" s="35" t="s">
        <v>171</v>
      </c>
      <c r="I10" s="32" t="s">
        <v>22</v>
      </c>
      <c r="J10" s="32" t="s">
        <v>22</v>
      </c>
      <c r="K10" s="32" t="s">
        <v>22</v>
      </c>
      <c r="L10" s="33" t="s">
        <v>23</v>
      </c>
      <c r="M10" s="33" t="s">
        <v>24</v>
      </c>
      <c r="N10" s="33" t="s">
        <v>32</v>
      </c>
      <c r="O10" s="33" t="s">
        <v>32</v>
      </c>
      <c r="P10" s="33" t="s">
        <v>32</v>
      </c>
      <c r="Q10" s="33" t="s">
        <v>32</v>
      </c>
      <c r="R10" s="33" t="s">
        <v>32</v>
      </c>
      <c r="S10" s="33" t="s">
        <v>224</v>
      </c>
      <c r="T10" s="31" t="s">
        <v>26</v>
      </c>
      <c r="U10" s="38">
        <v>110</v>
      </c>
      <c r="V10" s="56"/>
    </row>
    <row r="11" spans="1:24" ht="145.5" customHeight="1" thickTop="1" thickBot="1" x14ac:dyDescent="0.3">
      <c r="A11" s="299" t="s">
        <v>222</v>
      </c>
      <c r="B11" s="32" t="s">
        <v>216</v>
      </c>
      <c r="C11" s="32" t="s">
        <v>713</v>
      </c>
      <c r="D11" s="36">
        <v>1</v>
      </c>
      <c r="E11" s="36">
        <v>1</v>
      </c>
      <c r="F11" s="32" t="s">
        <v>500</v>
      </c>
      <c r="G11" s="32" t="s">
        <v>20</v>
      </c>
      <c r="H11" s="35" t="s">
        <v>171</v>
      </c>
      <c r="I11" s="32" t="s">
        <v>22</v>
      </c>
      <c r="J11" s="32" t="s">
        <v>22</v>
      </c>
      <c r="K11" s="32" t="s">
        <v>22</v>
      </c>
      <c r="L11" s="33" t="s">
        <v>23</v>
      </c>
      <c r="M11" s="33" t="s">
        <v>24</v>
      </c>
      <c r="N11" s="36" t="s">
        <v>501</v>
      </c>
      <c r="O11" s="124" t="s">
        <v>801</v>
      </c>
      <c r="P11" s="124" t="s">
        <v>873</v>
      </c>
      <c r="Q11" s="124" t="s">
        <v>803</v>
      </c>
      <c r="R11" s="124" t="s">
        <v>803</v>
      </c>
      <c r="S11" s="33" t="s">
        <v>502</v>
      </c>
      <c r="T11" s="31" t="s">
        <v>26</v>
      </c>
      <c r="U11" s="38">
        <v>111</v>
      </c>
      <c r="V11" s="56"/>
    </row>
    <row r="12" spans="1:24" ht="95.25" customHeight="1" thickTop="1" thickBot="1" x14ac:dyDescent="0.3">
      <c r="A12" s="299" t="s">
        <v>222</v>
      </c>
      <c r="B12" s="32" t="s">
        <v>216</v>
      </c>
      <c r="C12" s="32" t="s">
        <v>503</v>
      </c>
      <c r="D12" s="39">
        <v>7</v>
      </c>
      <c r="E12" s="39">
        <v>7</v>
      </c>
      <c r="F12" s="32" t="s">
        <v>504</v>
      </c>
      <c r="G12" s="32" t="s">
        <v>20</v>
      </c>
      <c r="H12" s="35" t="s">
        <v>171</v>
      </c>
      <c r="I12" s="32" t="s">
        <v>22</v>
      </c>
      <c r="J12" s="32" t="s">
        <v>22</v>
      </c>
      <c r="K12" s="32" t="s">
        <v>22</v>
      </c>
      <c r="L12" s="33" t="s">
        <v>23</v>
      </c>
      <c r="M12" s="33" t="s">
        <v>24</v>
      </c>
      <c r="N12" s="81">
        <v>2</v>
      </c>
      <c r="O12" s="99" t="s">
        <v>801</v>
      </c>
      <c r="P12" s="99">
        <v>2</v>
      </c>
      <c r="Q12" s="99" t="s">
        <v>803</v>
      </c>
      <c r="R12" s="99" t="s">
        <v>803</v>
      </c>
      <c r="S12" s="33" t="s">
        <v>505</v>
      </c>
      <c r="T12" s="31" t="s">
        <v>26</v>
      </c>
      <c r="U12" s="38">
        <v>112</v>
      </c>
      <c r="V12" s="56"/>
    </row>
    <row r="13" spans="1:24" ht="140.25" customHeight="1" thickTop="1" thickBot="1" x14ac:dyDescent="0.3">
      <c r="A13" s="299" t="s">
        <v>222</v>
      </c>
      <c r="B13" s="32" t="s">
        <v>216</v>
      </c>
      <c r="C13" s="32" t="s">
        <v>506</v>
      </c>
      <c r="D13" s="40">
        <v>4</v>
      </c>
      <c r="E13" s="40">
        <v>4</v>
      </c>
      <c r="F13" s="32" t="s">
        <v>507</v>
      </c>
      <c r="G13" s="32" t="s">
        <v>20</v>
      </c>
      <c r="H13" s="35" t="s">
        <v>171</v>
      </c>
      <c r="I13" s="32" t="s">
        <v>22</v>
      </c>
      <c r="J13" s="32" t="s">
        <v>22</v>
      </c>
      <c r="K13" s="32" t="s">
        <v>22</v>
      </c>
      <c r="L13" s="33" t="s">
        <v>23</v>
      </c>
      <c r="M13" s="33" t="s">
        <v>24</v>
      </c>
      <c r="N13" s="81">
        <v>1</v>
      </c>
      <c r="O13" s="99" t="s">
        <v>801</v>
      </c>
      <c r="P13" s="99">
        <v>1</v>
      </c>
      <c r="Q13" s="99" t="s">
        <v>803</v>
      </c>
      <c r="R13" s="99" t="s">
        <v>803</v>
      </c>
      <c r="S13" s="33" t="s">
        <v>508</v>
      </c>
      <c r="T13" s="31" t="s">
        <v>26</v>
      </c>
      <c r="U13" s="38">
        <v>113</v>
      </c>
      <c r="V13" s="56"/>
    </row>
    <row r="14" spans="1:24" ht="91.5" thickTop="1" thickBot="1" x14ac:dyDescent="0.3">
      <c r="A14" s="299" t="s">
        <v>222</v>
      </c>
      <c r="B14" s="32" t="s">
        <v>216</v>
      </c>
      <c r="C14" s="32" t="s">
        <v>714</v>
      </c>
      <c r="D14" s="40">
        <v>1</v>
      </c>
      <c r="E14" s="40">
        <v>1</v>
      </c>
      <c r="F14" s="32" t="s">
        <v>509</v>
      </c>
      <c r="G14" s="32" t="s">
        <v>20</v>
      </c>
      <c r="H14" s="35" t="s">
        <v>171</v>
      </c>
      <c r="I14" s="32" t="s">
        <v>22</v>
      </c>
      <c r="J14" s="32" t="s">
        <v>22</v>
      </c>
      <c r="K14" s="32" t="s">
        <v>22</v>
      </c>
      <c r="L14" s="33" t="s">
        <v>23</v>
      </c>
      <c r="M14" s="33" t="s">
        <v>695</v>
      </c>
      <c r="N14" s="81" t="s">
        <v>32</v>
      </c>
      <c r="O14" s="17" t="s">
        <v>32</v>
      </c>
      <c r="P14" s="17" t="s">
        <v>32</v>
      </c>
      <c r="Q14" s="17" t="s">
        <v>32</v>
      </c>
      <c r="R14" s="17" t="s">
        <v>32</v>
      </c>
      <c r="S14" s="33" t="s">
        <v>510</v>
      </c>
      <c r="T14" s="31" t="s">
        <v>26</v>
      </c>
      <c r="U14" s="38">
        <v>114</v>
      </c>
      <c r="V14" s="56"/>
    </row>
    <row r="15" spans="1:24" s="56" customFormat="1" ht="202.5" customHeight="1" thickTop="1" thickBot="1" x14ac:dyDescent="0.3">
      <c r="A15" s="299" t="s">
        <v>225</v>
      </c>
      <c r="B15" s="32" t="s">
        <v>216</v>
      </c>
      <c r="C15" s="9" t="s">
        <v>657</v>
      </c>
      <c r="D15" s="32" t="s">
        <v>511</v>
      </c>
      <c r="E15" s="32" t="s">
        <v>512</v>
      </c>
      <c r="F15" s="9" t="s">
        <v>513</v>
      </c>
      <c r="G15" s="32" t="s">
        <v>227</v>
      </c>
      <c r="H15" s="35" t="s">
        <v>171</v>
      </c>
      <c r="I15" s="11">
        <v>500000</v>
      </c>
      <c r="J15" s="11">
        <v>300000</v>
      </c>
      <c r="K15" s="12">
        <v>0</v>
      </c>
      <c r="L15" s="33" t="s">
        <v>23</v>
      </c>
      <c r="M15" s="33" t="s">
        <v>24</v>
      </c>
      <c r="N15" s="33" t="s">
        <v>800</v>
      </c>
      <c r="O15" s="33" t="s">
        <v>814</v>
      </c>
      <c r="P15" s="33" t="s">
        <v>813</v>
      </c>
      <c r="Q15" s="33" t="s">
        <v>805</v>
      </c>
      <c r="R15" s="33" t="s">
        <v>806</v>
      </c>
      <c r="S15" s="33" t="s">
        <v>758</v>
      </c>
      <c r="T15" s="281" t="s">
        <v>46</v>
      </c>
      <c r="U15" s="38">
        <v>115</v>
      </c>
      <c r="V15" s="283"/>
    </row>
    <row r="16" spans="1:24" ht="123" customHeight="1" thickTop="1" thickBot="1" x14ac:dyDescent="0.3">
      <c r="A16" s="299" t="s">
        <v>225</v>
      </c>
      <c r="B16" s="32" t="s">
        <v>216</v>
      </c>
      <c r="C16" s="32" t="s">
        <v>658</v>
      </c>
      <c r="D16" s="32" t="s">
        <v>514</v>
      </c>
      <c r="E16" s="32" t="s">
        <v>515</v>
      </c>
      <c r="F16" s="32" t="s">
        <v>516</v>
      </c>
      <c r="G16" s="32" t="s">
        <v>517</v>
      </c>
      <c r="H16" s="35" t="s">
        <v>171</v>
      </c>
      <c r="I16" s="33">
        <v>100000</v>
      </c>
      <c r="J16" s="33">
        <v>125896.47</v>
      </c>
      <c r="K16" s="33">
        <v>125896.47</v>
      </c>
      <c r="L16" s="33" t="s">
        <v>23</v>
      </c>
      <c r="M16" s="33" t="s">
        <v>24</v>
      </c>
      <c r="N16" s="33" t="s">
        <v>942</v>
      </c>
      <c r="O16" s="96" t="s">
        <v>801</v>
      </c>
      <c r="P16" s="96" t="s">
        <v>815</v>
      </c>
      <c r="Q16" s="96" t="s">
        <v>803</v>
      </c>
      <c r="R16" s="96" t="s">
        <v>803</v>
      </c>
      <c r="S16" s="33" t="s">
        <v>759</v>
      </c>
      <c r="T16" s="31" t="s">
        <v>46</v>
      </c>
      <c r="U16" s="38">
        <v>116</v>
      </c>
      <c r="V16" s="56"/>
    </row>
    <row r="17" spans="1:22" ht="111" customHeight="1" thickTop="1" thickBot="1" x14ac:dyDescent="0.3">
      <c r="A17" s="299" t="s">
        <v>225</v>
      </c>
      <c r="B17" s="32" t="s">
        <v>216</v>
      </c>
      <c r="C17" s="32" t="s">
        <v>1010</v>
      </c>
      <c r="D17" s="32" t="s">
        <v>514</v>
      </c>
      <c r="E17" s="32" t="s">
        <v>518</v>
      </c>
      <c r="F17" s="32" t="s">
        <v>519</v>
      </c>
      <c r="G17" s="32" t="s">
        <v>227</v>
      </c>
      <c r="H17" s="35" t="s">
        <v>171</v>
      </c>
      <c r="I17" s="11">
        <v>150000</v>
      </c>
      <c r="J17" s="11">
        <v>124103.57</v>
      </c>
      <c r="K17" s="12">
        <v>0</v>
      </c>
      <c r="L17" s="33" t="s">
        <v>23</v>
      </c>
      <c r="M17" s="33" t="s">
        <v>24</v>
      </c>
      <c r="N17" s="33" t="s">
        <v>520</v>
      </c>
      <c r="O17" s="96" t="s">
        <v>801</v>
      </c>
      <c r="P17" s="96" t="s">
        <v>816</v>
      </c>
      <c r="Q17" s="96" t="s">
        <v>803</v>
      </c>
      <c r="R17" s="96" t="s">
        <v>803</v>
      </c>
      <c r="S17" s="33" t="s">
        <v>760</v>
      </c>
      <c r="T17" s="31" t="s">
        <v>46</v>
      </c>
      <c r="U17" s="38">
        <v>117</v>
      </c>
      <c r="V17" s="56"/>
    </row>
    <row r="18" spans="1:22" ht="135" customHeight="1" thickTop="1" thickBot="1" x14ac:dyDescent="0.3">
      <c r="A18" s="299" t="s">
        <v>225</v>
      </c>
      <c r="B18" s="32" t="s">
        <v>216</v>
      </c>
      <c r="C18" s="9" t="s">
        <v>715</v>
      </c>
      <c r="D18" s="32" t="s">
        <v>659</v>
      </c>
      <c r="E18" s="9" t="s">
        <v>521</v>
      </c>
      <c r="F18" s="9" t="s">
        <v>521</v>
      </c>
      <c r="G18" s="32" t="s">
        <v>227</v>
      </c>
      <c r="H18" s="35" t="s">
        <v>171</v>
      </c>
      <c r="I18" s="11">
        <v>230000</v>
      </c>
      <c r="J18" s="11">
        <v>136065</v>
      </c>
      <c r="K18" s="11">
        <v>136064.4</v>
      </c>
      <c r="L18" s="33" t="s">
        <v>23</v>
      </c>
      <c r="M18" s="33" t="s">
        <v>71</v>
      </c>
      <c r="N18" s="33" t="s">
        <v>32</v>
      </c>
      <c r="O18" s="17" t="s">
        <v>32</v>
      </c>
      <c r="P18" s="17" t="s">
        <v>32</v>
      </c>
      <c r="Q18" s="17" t="s">
        <v>32</v>
      </c>
      <c r="R18" s="17" t="s">
        <v>32</v>
      </c>
      <c r="S18" s="33" t="s">
        <v>594</v>
      </c>
      <c r="T18" s="31" t="s">
        <v>46</v>
      </c>
      <c r="U18" s="38">
        <v>118</v>
      </c>
      <c r="V18" s="56"/>
    </row>
    <row r="19" spans="1:22" ht="121.5" thickTop="1" thickBot="1" x14ac:dyDescent="0.3">
      <c r="A19" s="299" t="s">
        <v>225</v>
      </c>
      <c r="B19" s="32" t="s">
        <v>216</v>
      </c>
      <c r="C19" s="9" t="s">
        <v>660</v>
      </c>
      <c r="D19" s="32" t="s">
        <v>522</v>
      </c>
      <c r="E19" s="9" t="s">
        <v>523</v>
      </c>
      <c r="F19" s="9" t="s">
        <v>524</v>
      </c>
      <c r="G19" s="32" t="s">
        <v>227</v>
      </c>
      <c r="H19" s="35" t="s">
        <v>171</v>
      </c>
      <c r="I19" s="11">
        <v>150000</v>
      </c>
      <c r="J19" s="11">
        <v>241135</v>
      </c>
      <c r="K19" s="11">
        <v>152590.23000000001</v>
      </c>
      <c r="L19" s="33" t="s">
        <v>23</v>
      </c>
      <c r="M19" s="80" t="s">
        <v>93</v>
      </c>
      <c r="N19" s="33" t="s">
        <v>520</v>
      </c>
      <c r="O19" s="96" t="s">
        <v>801</v>
      </c>
      <c r="P19" s="96" t="s">
        <v>807</v>
      </c>
      <c r="Q19" s="96" t="s">
        <v>608</v>
      </c>
      <c r="R19" s="96" t="s">
        <v>608</v>
      </c>
      <c r="S19" s="33" t="s">
        <v>595</v>
      </c>
      <c r="T19" s="31" t="s">
        <v>46</v>
      </c>
      <c r="U19" s="38">
        <v>119</v>
      </c>
      <c r="V19" s="56"/>
    </row>
    <row r="20" spans="1:22" ht="103.5" customHeight="1" thickTop="1" thickBot="1" x14ac:dyDescent="0.3">
      <c r="A20" s="299" t="s">
        <v>225</v>
      </c>
      <c r="B20" s="32" t="s">
        <v>216</v>
      </c>
      <c r="C20" s="9" t="s">
        <v>716</v>
      </c>
      <c r="D20" s="32" t="s">
        <v>32</v>
      </c>
      <c r="E20" s="9" t="s">
        <v>525</v>
      </c>
      <c r="F20" s="9" t="s">
        <v>526</v>
      </c>
      <c r="G20" s="32" t="s">
        <v>717</v>
      </c>
      <c r="H20" s="35" t="s">
        <v>171</v>
      </c>
      <c r="I20" s="11">
        <v>200000</v>
      </c>
      <c r="J20" s="11">
        <v>300000</v>
      </c>
      <c r="K20" s="12">
        <v>0</v>
      </c>
      <c r="L20" s="33" t="s">
        <v>23</v>
      </c>
      <c r="M20" s="80" t="s">
        <v>527</v>
      </c>
      <c r="N20" s="33" t="s">
        <v>528</v>
      </c>
      <c r="O20" s="33" t="s">
        <v>808</v>
      </c>
      <c r="P20" s="96" t="s">
        <v>817</v>
      </c>
      <c r="Q20" s="96" t="s">
        <v>809</v>
      </c>
      <c r="R20" s="96" t="s">
        <v>810</v>
      </c>
      <c r="S20" s="33" t="s">
        <v>941</v>
      </c>
      <c r="T20" s="31" t="s">
        <v>46</v>
      </c>
      <c r="U20" s="38">
        <v>120</v>
      </c>
      <c r="V20" s="56"/>
    </row>
    <row r="21" spans="1:22" s="56" customFormat="1" ht="166.5" thickTop="1" thickBot="1" x14ac:dyDescent="0.3">
      <c r="A21" s="299" t="s">
        <v>225</v>
      </c>
      <c r="B21" s="32" t="s">
        <v>216</v>
      </c>
      <c r="C21" s="9" t="s">
        <v>718</v>
      </c>
      <c r="D21" s="32" t="s">
        <v>529</v>
      </c>
      <c r="E21" s="9" t="s">
        <v>530</v>
      </c>
      <c r="F21" s="9" t="s">
        <v>530</v>
      </c>
      <c r="G21" s="32" t="s">
        <v>20</v>
      </c>
      <c r="H21" s="35" t="s">
        <v>171</v>
      </c>
      <c r="I21" s="11">
        <v>500000</v>
      </c>
      <c r="J21" s="11">
        <v>500000</v>
      </c>
      <c r="K21" s="12">
        <v>0</v>
      </c>
      <c r="L21" s="33" t="s">
        <v>23</v>
      </c>
      <c r="M21" s="80" t="s">
        <v>527</v>
      </c>
      <c r="N21" s="33" t="s">
        <v>531</v>
      </c>
      <c r="O21" s="33" t="s">
        <v>808</v>
      </c>
      <c r="P21" s="33" t="s">
        <v>811</v>
      </c>
      <c r="Q21" s="33" t="s">
        <v>812</v>
      </c>
      <c r="R21" s="33" t="s">
        <v>909</v>
      </c>
      <c r="S21" s="33" t="s">
        <v>761</v>
      </c>
      <c r="T21" s="281" t="s">
        <v>46</v>
      </c>
      <c r="U21" s="38">
        <v>121</v>
      </c>
    </row>
    <row r="22" spans="1:22" ht="162" customHeight="1" thickTop="1" thickBot="1" x14ac:dyDescent="0.3">
      <c r="A22" s="299" t="s">
        <v>225</v>
      </c>
      <c r="B22" s="32" t="s">
        <v>216</v>
      </c>
      <c r="C22" s="9" t="s">
        <v>670</v>
      </c>
      <c r="D22" s="32" t="s">
        <v>671</v>
      </c>
      <c r="E22" s="9" t="s">
        <v>672</v>
      </c>
      <c r="F22" s="32" t="s">
        <v>673</v>
      </c>
      <c r="G22" s="32" t="s">
        <v>20</v>
      </c>
      <c r="H22" s="35" t="s">
        <v>171</v>
      </c>
      <c r="I22" s="11">
        <v>400000</v>
      </c>
      <c r="J22" s="11">
        <v>500000</v>
      </c>
      <c r="K22" s="11">
        <v>270268.09000000003</v>
      </c>
      <c r="L22" s="33" t="s">
        <v>23</v>
      </c>
      <c r="M22" s="80" t="s">
        <v>527</v>
      </c>
      <c r="N22" s="33" t="s">
        <v>719</v>
      </c>
      <c r="O22" s="96" t="s">
        <v>828</v>
      </c>
      <c r="P22" s="96" t="s">
        <v>829</v>
      </c>
      <c r="Q22" s="96" t="s">
        <v>803</v>
      </c>
      <c r="R22" s="96" t="s">
        <v>803</v>
      </c>
      <c r="S22" s="33" t="s">
        <v>720</v>
      </c>
      <c r="T22" s="31" t="s">
        <v>46</v>
      </c>
      <c r="U22" s="38">
        <v>122</v>
      </c>
      <c r="V22" s="56"/>
    </row>
    <row r="23" spans="1:22" ht="151.5" thickTop="1" thickBot="1" x14ac:dyDescent="0.3">
      <c r="A23" s="299" t="s">
        <v>225</v>
      </c>
      <c r="B23" s="32" t="s">
        <v>216</v>
      </c>
      <c r="C23" s="9" t="s">
        <v>1011</v>
      </c>
      <c r="D23" s="32" t="s">
        <v>665</v>
      </c>
      <c r="E23" s="9" t="s">
        <v>532</v>
      </c>
      <c r="F23" s="9" t="s">
        <v>532</v>
      </c>
      <c r="G23" s="32" t="s">
        <v>227</v>
      </c>
      <c r="H23" s="35" t="s">
        <v>171</v>
      </c>
      <c r="I23" s="11">
        <v>200000</v>
      </c>
      <c r="J23" s="11" t="e">
        <f>-I24:I27+J24:J27</f>
        <v>#VALUE!</v>
      </c>
      <c r="K23" s="11" t="s">
        <v>22</v>
      </c>
      <c r="L23" s="33" t="s">
        <v>41</v>
      </c>
      <c r="M23" s="33" t="s">
        <v>533</v>
      </c>
      <c r="N23" s="33" t="s">
        <v>736</v>
      </c>
      <c r="O23" s="33" t="s">
        <v>736</v>
      </c>
      <c r="P23" s="33" t="s">
        <v>736</v>
      </c>
      <c r="Q23" s="33" t="s">
        <v>736</v>
      </c>
      <c r="R23" s="96" t="s">
        <v>32</v>
      </c>
      <c r="S23" s="33" t="s">
        <v>596</v>
      </c>
      <c r="T23" s="31" t="s">
        <v>46</v>
      </c>
      <c r="U23" s="38">
        <v>123</v>
      </c>
      <c r="V23" s="56"/>
    </row>
    <row r="24" spans="1:22" ht="76.5" thickTop="1" thickBot="1" x14ac:dyDescent="0.3">
      <c r="A24" s="299" t="s">
        <v>230</v>
      </c>
      <c r="B24" s="32" t="s">
        <v>216</v>
      </c>
      <c r="C24" s="32" t="s">
        <v>1012</v>
      </c>
      <c r="D24" s="32">
        <v>15</v>
      </c>
      <c r="E24" s="32">
        <v>6</v>
      </c>
      <c r="F24" s="32" t="s">
        <v>534</v>
      </c>
      <c r="G24" s="32" t="s">
        <v>20</v>
      </c>
      <c r="H24" s="35" t="s">
        <v>171</v>
      </c>
      <c r="I24" s="32" t="s">
        <v>22</v>
      </c>
      <c r="J24" s="32" t="s">
        <v>22</v>
      </c>
      <c r="K24" s="32" t="s">
        <v>22</v>
      </c>
      <c r="L24" s="33" t="s">
        <v>41</v>
      </c>
      <c r="M24" s="33" t="s">
        <v>24</v>
      </c>
      <c r="N24" s="82">
        <v>2</v>
      </c>
      <c r="O24" s="98" t="s">
        <v>801</v>
      </c>
      <c r="P24" s="98">
        <v>3</v>
      </c>
      <c r="Q24" s="98" t="s">
        <v>803</v>
      </c>
      <c r="R24" s="98" t="s">
        <v>803</v>
      </c>
      <c r="S24" s="32" t="s">
        <v>232</v>
      </c>
      <c r="T24" s="31" t="s">
        <v>46</v>
      </c>
      <c r="U24" s="38">
        <v>124</v>
      </c>
      <c r="V24" s="56"/>
    </row>
    <row r="25" spans="1:22" ht="76.5" thickTop="1" thickBot="1" x14ac:dyDescent="0.3">
      <c r="A25" s="299" t="s">
        <v>230</v>
      </c>
      <c r="B25" s="32" t="s">
        <v>216</v>
      </c>
      <c r="C25" s="32" t="s">
        <v>1013</v>
      </c>
      <c r="D25" s="32">
        <v>25</v>
      </c>
      <c r="E25" s="32">
        <v>24</v>
      </c>
      <c r="F25" s="32" t="s">
        <v>535</v>
      </c>
      <c r="G25" s="32" t="s">
        <v>20</v>
      </c>
      <c r="H25" s="35" t="s">
        <v>171</v>
      </c>
      <c r="I25" s="32" t="s">
        <v>22</v>
      </c>
      <c r="J25" s="32" t="s">
        <v>22</v>
      </c>
      <c r="K25" s="32" t="s">
        <v>22</v>
      </c>
      <c r="L25" s="33" t="s">
        <v>41</v>
      </c>
      <c r="M25" s="33" t="s">
        <v>24</v>
      </c>
      <c r="N25" s="82">
        <v>6</v>
      </c>
      <c r="O25" s="98" t="s">
        <v>801</v>
      </c>
      <c r="P25" s="98">
        <v>9</v>
      </c>
      <c r="Q25" s="98" t="s">
        <v>803</v>
      </c>
      <c r="R25" s="98" t="s">
        <v>803</v>
      </c>
      <c r="S25" s="32" t="s">
        <v>232</v>
      </c>
      <c r="T25" s="31" t="s">
        <v>46</v>
      </c>
      <c r="U25" s="38">
        <v>125</v>
      </c>
      <c r="V25" s="56"/>
    </row>
    <row r="26" spans="1:22" ht="108" customHeight="1" thickTop="1" thickBot="1" x14ac:dyDescent="0.3">
      <c r="A26" s="299" t="s">
        <v>233</v>
      </c>
      <c r="B26" s="32" t="s">
        <v>216</v>
      </c>
      <c r="C26" s="32" t="s">
        <v>726</v>
      </c>
      <c r="D26" s="32">
        <v>1</v>
      </c>
      <c r="E26" s="32" t="s">
        <v>728</v>
      </c>
      <c r="F26" s="32" t="s">
        <v>727</v>
      </c>
      <c r="G26" s="32" t="s">
        <v>20</v>
      </c>
      <c r="H26" s="35" t="s">
        <v>171</v>
      </c>
      <c r="I26" s="32" t="s">
        <v>22</v>
      </c>
      <c r="J26" s="32" t="s">
        <v>22</v>
      </c>
      <c r="K26" s="32" t="s">
        <v>22</v>
      </c>
      <c r="L26" s="33" t="s">
        <v>41</v>
      </c>
      <c r="M26" s="33" t="s">
        <v>536</v>
      </c>
      <c r="N26" s="81" t="s">
        <v>32</v>
      </c>
      <c r="O26" s="17" t="s">
        <v>32</v>
      </c>
      <c r="P26" s="17" t="s">
        <v>32</v>
      </c>
      <c r="Q26" s="17" t="s">
        <v>32</v>
      </c>
      <c r="R26" s="17" t="s">
        <v>32</v>
      </c>
      <c r="S26" s="32" t="s">
        <v>537</v>
      </c>
      <c r="T26" s="83" t="s">
        <v>46</v>
      </c>
      <c r="U26" s="38">
        <v>126</v>
      </c>
      <c r="V26" s="56"/>
    </row>
    <row r="27" spans="1:22" ht="92.25" customHeight="1" thickTop="1" thickBot="1" x14ac:dyDescent="0.3">
      <c r="A27" s="299" t="s">
        <v>233</v>
      </c>
      <c r="B27" s="32" t="s">
        <v>216</v>
      </c>
      <c r="C27" s="32" t="s">
        <v>538</v>
      </c>
      <c r="D27" s="32" t="s">
        <v>399</v>
      </c>
      <c r="E27" s="32" t="s">
        <v>539</v>
      </c>
      <c r="F27" s="32" t="s">
        <v>540</v>
      </c>
      <c r="G27" s="32" t="s">
        <v>227</v>
      </c>
      <c r="H27" s="35" t="s">
        <v>171</v>
      </c>
      <c r="I27" s="32" t="s">
        <v>22</v>
      </c>
      <c r="J27" s="32" t="s">
        <v>22</v>
      </c>
      <c r="K27" s="32" t="s">
        <v>22</v>
      </c>
      <c r="L27" s="33" t="s">
        <v>41</v>
      </c>
      <c r="M27" s="33" t="s">
        <v>536</v>
      </c>
      <c r="N27" s="82" t="s">
        <v>32</v>
      </c>
      <c r="O27" s="17" t="s">
        <v>32</v>
      </c>
      <c r="P27" s="17" t="s">
        <v>32</v>
      </c>
      <c r="Q27" s="17" t="s">
        <v>32</v>
      </c>
      <c r="R27" s="17" t="s">
        <v>32</v>
      </c>
      <c r="S27" s="32" t="s">
        <v>762</v>
      </c>
      <c r="T27" s="31" t="s">
        <v>46</v>
      </c>
      <c r="U27" s="38">
        <v>127</v>
      </c>
      <c r="V27" s="56"/>
    </row>
    <row r="28" spans="1:22" s="56" customFormat="1" ht="142.5" customHeight="1" thickTop="1" thickBot="1" x14ac:dyDescent="0.3">
      <c r="A28" s="299" t="s">
        <v>233</v>
      </c>
      <c r="B28" s="32" t="s">
        <v>216</v>
      </c>
      <c r="C28" s="9" t="s">
        <v>984</v>
      </c>
      <c r="D28" s="32" t="s">
        <v>724</v>
      </c>
      <c r="E28" s="9" t="s">
        <v>725</v>
      </c>
      <c r="F28" s="9" t="s">
        <v>623</v>
      </c>
      <c r="G28" s="32" t="s">
        <v>227</v>
      </c>
      <c r="H28" s="35" t="s">
        <v>171</v>
      </c>
      <c r="I28" s="11">
        <v>60000</v>
      </c>
      <c r="J28" s="11">
        <v>80000</v>
      </c>
      <c r="K28" s="12">
        <v>0</v>
      </c>
      <c r="L28" s="33" t="s">
        <v>41</v>
      </c>
      <c r="M28" s="33" t="s">
        <v>24</v>
      </c>
      <c r="N28" s="33" t="s">
        <v>722</v>
      </c>
      <c r="O28" s="96" t="s">
        <v>801</v>
      </c>
      <c r="P28" s="96" t="s">
        <v>818</v>
      </c>
      <c r="Q28" s="98" t="s">
        <v>803</v>
      </c>
      <c r="R28" s="98" t="s">
        <v>803</v>
      </c>
      <c r="S28" s="33" t="s">
        <v>723</v>
      </c>
      <c r="T28" s="31" t="s">
        <v>46</v>
      </c>
      <c r="U28" s="38">
        <v>128</v>
      </c>
    </row>
    <row r="29" spans="1:22" ht="154.5" customHeight="1" thickTop="1" thickBot="1" x14ac:dyDescent="0.3">
      <c r="A29" s="299" t="s">
        <v>238</v>
      </c>
      <c r="B29" s="32" t="s">
        <v>216</v>
      </c>
      <c r="C29" s="32" t="s">
        <v>486</v>
      </c>
      <c r="D29" s="32" t="s">
        <v>610</v>
      </c>
      <c r="E29" s="32" t="s">
        <v>487</v>
      </c>
      <c r="F29" s="32" t="s">
        <v>488</v>
      </c>
      <c r="G29" s="32" t="s">
        <v>20</v>
      </c>
      <c r="H29" s="35" t="s">
        <v>171</v>
      </c>
      <c r="I29" s="32" t="s">
        <v>22</v>
      </c>
      <c r="J29" s="32" t="s">
        <v>22</v>
      </c>
      <c r="K29" s="32" t="s">
        <v>22</v>
      </c>
      <c r="L29" s="33" t="s">
        <v>23</v>
      </c>
      <c r="M29" s="33" t="s">
        <v>527</v>
      </c>
      <c r="N29" s="32" t="s">
        <v>489</v>
      </c>
      <c r="O29" s="97" t="s">
        <v>801</v>
      </c>
      <c r="P29" s="97" t="s">
        <v>819</v>
      </c>
      <c r="Q29" s="98" t="s">
        <v>803</v>
      </c>
      <c r="R29" s="98" t="s">
        <v>803</v>
      </c>
      <c r="S29" s="33" t="s">
        <v>490</v>
      </c>
      <c r="T29" s="31" t="s">
        <v>46</v>
      </c>
      <c r="U29" s="38">
        <v>129</v>
      </c>
      <c r="V29" s="56"/>
    </row>
    <row r="30" spans="1:22" ht="121.5" thickTop="1" thickBot="1" x14ac:dyDescent="0.3">
      <c r="A30" s="299" t="s">
        <v>238</v>
      </c>
      <c r="B30" s="32" t="s">
        <v>216</v>
      </c>
      <c r="C30" s="32" t="s">
        <v>763</v>
      </c>
      <c r="D30" s="32">
        <v>456</v>
      </c>
      <c r="E30" s="32">
        <v>456</v>
      </c>
      <c r="F30" s="32" t="s">
        <v>491</v>
      </c>
      <c r="G30" s="32" t="s">
        <v>20</v>
      </c>
      <c r="H30" s="35" t="s">
        <v>171</v>
      </c>
      <c r="I30" s="32" t="s">
        <v>22</v>
      </c>
      <c r="J30" s="32" t="s">
        <v>22</v>
      </c>
      <c r="K30" s="32" t="s">
        <v>22</v>
      </c>
      <c r="L30" s="33" t="s">
        <v>23</v>
      </c>
      <c r="M30" s="33" t="s">
        <v>24</v>
      </c>
      <c r="N30" s="32">
        <v>114</v>
      </c>
      <c r="O30" s="97" t="s">
        <v>801</v>
      </c>
      <c r="P30" s="97">
        <v>114</v>
      </c>
      <c r="Q30" s="97" t="s">
        <v>608</v>
      </c>
      <c r="R30" s="97" t="s">
        <v>608</v>
      </c>
      <c r="S30" s="33" t="s">
        <v>492</v>
      </c>
      <c r="T30" s="31" t="s">
        <v>46</v>
      </c>
      <c r="U30" s="38">
        <v>130</v>
      </c>
      <c r="V30" s="56"/>
    </row>
    <row r="31" spans="1:22" ht="76.5" thickTop="1" thickBot="1" x14ac:dyDescent="0.3">
      <c r="A31" s="299" t="s">
        <v>238</v>
      </c>
      <c r="B31" s="32" t="s">
        <v>216</v>
      </c>
      <c r="C31" s="32" t="s">
        <v>1014</v>
      </c>
      <c r="D31" s="32">
        <v>4</v>
      </c>
      <c r="E31" s="32">
        <v>4</v>
      </c>
      <c r="F31" s="32" t="s">
        <v>238</v>
      </c>
      <c r="G31" s="32" t="s">
        <v>20</v>
      </c>
      <c r="H31" s="35" t="s">
        <v>171</v>
      </c>
      <c r="I31" s="32" t="s">
        <v>22</v>
      </c>
      <c r="J31" s="32" t="s">
        <v>22</v>
      </c>
      <c r="K31" s="32" t="s">
        <v>22</v>
      </c>
      <c r="L31" s="33" t="s">
        <v>23</v>
      </c>
      <c r="M31" s="33" t="s">
        <v>24</v>
      </c>
      <c r="N31" s="81">
        <v>1</v>
      </c>
      <c r="O31" s="99" t="s">
        <v>801</v>
      </c>
      <c r="P31" s="99">
        <v>1</v>
      </c>
      <c r="Q31" s="98" t="s">
        <v>803</v>
      </c>
      <c r="R31" s="98" t="s">
        <v>803</v>
      </c>
      <c r="S31" s="33" t="s">
        <v>239</v>
      </c>
      <c r="T31" s="31" t="s">
        <v>46</v>
      </c>
      <c r="U31" s="38">
        <v>131</v>
      </c>
      <c r="V31" s="56"/>
    </row>
    <row r="32" spans="1:22" ht="76.5" thickTop="1" thickBot="1" x14ac:dyDescent="0.3">
      <c r="A32" s="299" t="s">
        <v>238</v>
      </c>
      <c r="B32" s="32" t="s">
        <v>216</v>
      </c>
      <c r="C32" s="32" t="s">
        <v>721</v>
      </c>
      <c r="D32" s="32">
        <v>1</v>
      </c>
      <c r="E32" s="32">
        <v>1</v>
      </c>
      <c r="F32" s="32" t="s">
        <v>541</v>
      </c>
      <c r="G32" s="32" t="s">
        <v>20</v>
      </c>
      <c r="H32" s="35" t="s">
        <v>171</v>
      </c>
      <c r="I32" s="32" t="s">
        <v>22</v>
      </c>
      <c r="J32" s="32" t="s">
        <v>22</v>
      </c>
      <c r="K32" s="32" t="s">
        <v>22</v>
      </c>
      <c r="L32" s="33" t="s">
        <v>23</v>
      </c>
      <c r="M32" s="33" t="s">
        <v>695</v>
      </c>
      <c r="N32" s="81" t="s">
        <v>32</v>
      </c>
      <c r="O32" s="17" t="s">
        <v>32</v>
      </c>
      <c r="P32" s="17" t="s">
        <v>32</v>
      </c>
      <c r="Q32" s="17" t="s">
        <v>32</v>
      </c>
      <c r="R32" s="17" t="s">
        <v>32</v>
      </c>
      <c r="S32" s="33" t="s">
        <v>542</v>
      </c>
      <c r="T32" s="31" t="s">
        <v>46</v>
      </c>
      <c r="U32" s="38">
        <v>132</v>
      </c>
      <c r="V32" s="56"/>
    </row>
    <row r="33" spans="1:22" ht="91.5" thickTop="1" thickBot="1" x14ac:dyDescent="0.3">
      <c r="A33" s="299" t="s">
        <v>238</v>
      </c>
      <c r="B33" s="32" t="s">
        <v>216</v>
      </c>
      <c r="C33" s="32" t="s">
        <v>543</v>
      </c>
      <c r="D33" s="32" t="s">
        <v>544</v>
      </c>
      <c r="E33" s="32" t="s">
        <v>545</v>
      </c>
      <c r="F33" s="32" t="s">
        <v>546</v>
      </c>
      <c r="G33" s="32" t="s">
        <v>20</v>
      </c>
      <c r="H33" s="35" t="s">
        <v>171</v>
      </c>
      <c r="I33" s="32" t="s">
        <v>22</v>
      </c>
      <c r="J33" s="32" t="s">
        <v>22</v>
      </c>
      <c r="K33" s="32" t="s">
        <v>22</v>
      </c>
      <c r="L33" s="33" t="s">
        <v>23</v>
      </c>
      <c r="M33" s="33" t="s">
        <v>695</v>
      </c>
      <c r="N33" s="81" t="s">
        <v>32</v>
      </c>
      <c r="O33" s="17" t="s">
        <v>32</v>
      </c>
      <c r="P33" s="17" t="s">
        <v>32</v>
      </c>
      <c r="Q33" s="17" t="s">
        <v>32</v>
      </c>
      <c r="R33" s="17" t="s">
        <v>32</v>
      </c>
      <c r="S33" s="33" t="s">
        <v>547</v>
      </c>
      <c r="T33" s="31" t="s">
        <v>46</v>
      </c>
      <c r="U33" s="38">
        <v>133</v>
      </c>
      <c r="V33" s="56"/>
    </row>
    <row r="34" spans="1:22" ht="76.5" thickTop="1" thickBot="1" x14ac:dyDescent="0.3">
      <c r="A34" s="299" t="s">
        <v>238</v>
      </c>
      <c r="B34" s="32" t="s">
        <v>216</v>
      </c>
      <c r="C34" s="32" t="s">
        <v>1015</v>
      </c>
      <c r="D34" s="32" t="s">
        <v>548</v>
      </c>
      <c r="E34" s="32" t="s">
        <v>549</v>
      </c>
      <c r="F34" s="32" t="s">
        <v>550</v>
      </c>
      <c r="G34" s="32" t="s">
        <v>20</v>
      </c>
      <c r="H34" s="35" t="s">
        <v>171</v>
      </c>
      <c r="I34" s="32" t="s">
        <v>22</v>
      </c>
      <c r="J34" s="32" t="s">
        <v>22</v>
      </c>
      <c r="K34" s="32" t="s">
        <v>22</v>
      </c>
      <c r="L34" s="33" t="s">
        <v>23</v>
      </c>
      <c r="M34" s="33" t="s">
        <v>211</v>
      </c>
      <c r="N34" s="81" t="s">
        <v>32</v>
      </c>
      <c r="O34" s="17" t="s">
        <v>32</v>
      </c>
      <c r="P34" s="17" t="s">
        <v>32</v>
      </c>
      <c r="Q34" s="17" t="s">
        <v>32</v>
      </c>
      <c r="R34" s="17" t="s">
        <v>32</v>
      </c>
      <c r="S34" s="33" t="s">
        <v>764</v>
      </c>
      <c r="T34" s="31" t="s">
        <v>46</v>
      </c>
      <c r="U34" s="38">
        <v>134</v>
      </c>
      <c r="V34" s="56"/>
    </row>
    <row r="35" spans="1:22" ht="15.75" thickTop="1" x14ac:dyDescent="0.25"/>
  </sheetData>
  <mergeCells count="1">
    <mergeCell ref="A2:T2"/>
  </mergeCells>
  <pageMargins left="0.7" right="0.7" top="0.75" bottom="0.75" header="0.3" footer="0.3"/>
  <pageSetup scale="44" orientation="landscape" r:id="rId1"/>
  <rowBreaks count="1" manualBreakCount="1">
    <brk id="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view="pageBreakPreview" topLeftCell="A2" zoomScaleNormal="100" zoomScaleSheetLayoutView="100" workbookViewId="0">
      <selection activeCell="A3" sqref="A3"/>
    </sheetView>
  </sheetViews>
  <sheetFormatPr defaultRowHeight="15" x14ac:dyDescent="0.25"/>
  <cols>
    <col min="1" max="1" width="75.85546875" customWidth="1"/>
  </cols>
  <sheetData>
    <row r="1" spans="1:1" ht="36.75" customHeight="1" thickTop="1" thickBot="1" x14ac:dyDescent="0.3">
      <c r="A1" s="2" t="s">
        <v>559</v>
      </c>
    </row>
    <row r="2" spans="1:1" ht="21.75" customHeight="1" thickTop="1" thickBot="1" x14ac:dyDescent="0.3">
      <c r="A2" s="3" t="s">
        <v>560</v>
      </c>
    </row>
    <row r="3" spans="1:1" ht="23.25" customHeight="1" thickTop="1" thickBot="1" x14ac:dyDescent="0.3">
      <c r="A3" s="3" t="s">
        <v>987</v>
      </c>
    </row>
    <row r="4" spans="1:1" ht="23.25" customHeight="1" thickTop="1" thickBot="1" x14ac:dyDescent="0.3">
      <c r="A4" s="3" t="s">
        <v>561</v>
      </c>
    </row>
    <row r="5" spans="1:1" ht="23.25" customHeight="1" thickTop="1" thickBot="1" x14ac:dyDescent="0.3">
      <c r="A5" s="3" t="s">
        <v>576</v>
      </c>
    </row>
    <row r="6" spans="1:1" ht="23.25" customHeight="1" thickTop="1" thickBot="1" x14ac:dyDescent="0.3">
      <c r="A6" s="3" t="s">
        <v>583</v>
      </c>
    </row>
    <row r="7" spans="1:1" ht="24" customHeight="1" thickTop="1" thickBot="1" x14ac:dyDescent="0.3">
      <c r="A7" s="3" t="s">
        <v>585</v>
      </c>
    </row>
    <row r="8" spans="1:1" ht="24" customHeight="1" thickTop="1" thickBot="1" x14ac:dyDescent="0.3">
      <c r="A8" s="3" t="s">
        <v>584</v>
      </c>
    </row>
    <row r="9" spans="1:1" ht="21" customHeight="1" thickTop="1" thickBot="1" x14ac:dyDescent="0.3">
      <c r="A9" s="3" t="s">
        <v>586</v>
      </c>
    </row>
    <row r="10" spans="1:1" ht="23.25" customHeight="1" thickTop="1" thickBot="1" x14ac:dyDescent="0.3">
      <c r="A10" s="3" t="s">
        <v>587</v>
      </c>
    </row>
    <row r="11" spans="1:1" ht="26.25" customHeight="1" thickTop="1" thickBot="1" x14ac:dyDescent="0.3">
      <c r="A11" s="3" t="s">
        <v>588</v>
      </c>
    </row>
    <row r="12" spans="1:1" ht="22.5" customHeight="1" thickTop="1" thickBot="1" x14ac:dyDescent="0.3">
      <c r="A12" s="3" t="s">
        <v>589</v>
      </c>
    </row>
    <row r="13" spans="1:1" ht="23.25" customHeight="1" thickTop="1" thickBot="1" x14ac:dyDescent="0.3">
      <c r="A13" s="3" t="s">
        <v>590</v>
      </c>
    </row>
    <row r="14" spans="1:1" ht="23.25" customHeight="1" thickTop="1" thickBot="1" x14ac:dyDescent="0.3">
      <c r="A14" s="3" t="s">
        <v>591</v>
      </c>
    </row>
    <row r="15" spans="1:1" ht="23.25" customHeight="1" thickTop="1" thickBot="1" x14ac:dyDescent="0.3">
      <c r="A15" s="3" t="s">
        <v>592</v>
      </c>
    </row>
    <row r="16" spans="1:1" ht="24" customHeight="1" thickTop="1" thickBot="1" x14ac:dyDescent="0.3">
      <c r="A16" s="3" t="s">
        <v>593</v>
      </c>
    </row>
    <row r="17" spans="1:1" ht="22.5" thickTop="1" thickBot="1" x14ac:dyDescent="0.3">
      <c r="A17" s="3" t="s">
        <v>562</v>
      </c>
    </row>
    <row r="18" spans="1:1" ht="15.75" thickTop="1" x14ac:dyDescent="0.25"/>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BreakPreview" zoomScale="110" zoomScaleNormal="100" zoomScaleSheetLayoutView="110" workbookViewId="0">
      <selection activeCell="A2" sqref="A2"/>
    </sheetView>
  </sheetViews>
  <sheetFormatPr defaultRowHeight="15" x14ac:dyDescent="0.25"/>
  <cols>
    <col min="1" max="1" width="157.140625" customWidth="1"/>
  </cols>
  <sheetData>
    <row r="1" spans="1:4" ht="48" customHeight="1" thickTop="1" thickBot="1" x14ac:dyDescent="0.3">
      <c r="A1" s="4" t="s">
        <v>563</v>
      </c>
    </row>
    <row r="2" spans="1:4" ht="177" customHeight="1" thickTop="1" thickBot="1" x14ac:dyDescent="0.3">
      <c r="A2" s="1" t="s">
        <v>792</v>
      </c>
      <c r="B2" s="5"/>
      <c r="C2" s="5"/>
      <c r="D2" s="5"/>
    </row>
    <row r="3" spans="1:4" ht="28.5" customHeight="1" thickTop="1" thickBot="1" x14ac:dyDescent="0.3">
      <c r="A3" s="1" t="s">
        <v>564</v>
      </c>
    </row>
    <row r="4" spans="1:4" ht="23.25" customHeight="1" thickTop="1" thickBot="1" x14ac:dyDescent="0.3">
      <c r="A4" s="1" t="s">
        <v>565</v>
      </c>
    </row>
    <row r="5" spans="1:4" ht="24.75" customHeight="1" thickTop="1" thickBot="1" x14ac:dyDescent="0.3">
      <c r="A5" s="1" t="s">
        <v>566</v>
      </c>
    </row>
    <row r="6" spans="1:4" ht="24.75" customHeight="1" thickTop="1" thickBot="1" x14ac:dyDescent="0.3">
      <c r="A6" s="1" t="s">
        <v>567</v>
      </c>
    </row>
    <row r="7" spans="1:4" ht="37.5" customHeight="1" thickTop="1" thickBot="1" x14ac:dyDescent="0.3">
      <c r="A7" s="1" t="s">
        <v>568</v>
      </c>
    </row>
    <row r="8" spans="1:4" ht="20.25" customHeight="1" thickTop="1" thickBot="1" x14ac:dyDescent="0.3">
      <c r="A8" s="1" t="s">
        <v>569</v>
      </c>
    </row>
    <row r="9" spans="1:4" ht="17.25" thickTop="1" thickBot="1" x14ac:dyDescent="0.3">
      <c r="A9" s="1" t="s">
        <v>570</v>
      </c>
    </row>
    <row r="10" spans="1:4" ht="17.25" thickTop="1" thickBot="1" x14ac:dyDescent="0.3">
      <c r="A10" s="1" t="s">
        <v>571</v>
      </c>
    </row>
    <row r="11" spans="1:4" ht="17.25" thickTop="1" thickBot="1" x14ac:dyDescent="0.3">
      <c r="A11" s="1" t="s">
        <v>572</v>
      </c>
    </row>
    <row r="12" spans="1:4" ht="17.25" thickTop="1" thickBot="1" x14ac:dyDescent="0.3">
      <c r="A12" s="1" t="s">
        <v>573</v>
      </c>
    </row>
    <row r="13" spans="1:4" ht="15.75" thickTop="1" x14ac:dyDescent="0.25">
      <c r="A13" s="6"/>
    </row>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F7" sqref="F7"/>
    </sheetView>
  </sheetViews>
  <sheetFormatPr defaultRowHeight="15" x14ac:dyDescent="0.25"/>
  <cols>
    <col min="1" max="1" width="19.85546875" customWidth="1"/>
    <col min="2" max="2" width="14.140625" customWidth="1"/>
    <col min="3" max="3" width="22" customWidth="1"/>
    <col min="4" max="4" width="23" customWidth="1"/>
    <col min="5" max="5" width="20.7109375" customWidth="1"/>
  </cols>
  <sheetData>
    <row r="1" spans="1:5" ht="30" thickTop="1" thickBot="1" x14ac:dyDescent="0.3">
      <c r="A1" s="333" t="s">
        <v>933</v>
      </c>
      <c r="B1" s="334"/>
      <c r="C1" s="334"/>
      <c r="D1" s="334"/>
      <c r="E1" s="335"/>
    </row>
    <row r="2" spans="1:5" ht="31.5" thickTop="1" thickBot="1" x14ac:dyDescent="0.3">
      <c r="A2" s="228" t="s">
        <v>917</v>
      </c>
      <c r="B2" s="228" t="s">
        <v>918</v>
      </c>
      <c r="C2" s="228" t="s">
        <v>919</v>
      </c>
      <c r="D2" s="228" t="s">
        <v>920</v>
      </c>
      <c r="E2" s="228" t="s">
        <v>921</v>
      </c>
    </row>
    <row r="3" spans="1:5" ht="16.5" thickTop="1" thickBot="1" x14ac:dyDescent="0.3">
      <c r="A3" s="336" t="s">
        <v>922</v>
      </c>
      <c r="B3" s="336"/>
      <c r="C3" s="336"/>
      <c r="D3" s="336"/>
      <c r="E3" s="336"/>
    </row>
    <row r="4" spans="1:5" ht="16.5" thickTop="1" thickBot="1" x14ac:dyDescent="0.3">
      <c r="A4" s="337" t="s">
        <v>934</v>
      </c>
      <c r="B4" s="338"/>
      <c r="C4" s="338"/>
      <c r="D4" s="338"/>
      <c r="E4" s="339"/>
    </row>
    <row r="5" spans="1:5" ht="16.5" thickTop="1" thickBot="1" x14ac:dyDescent="0.3">
      <c r="A5" s="229"/>
      <c r="B5" s="230"/>
      <c r="C5" s="230"/>
      <c r="D5" s="230"/>
      <c r="E5" s="230"/>
    </row>
    <row r="6" spans="1:5" ht="27" thickTop="1" thickBot="1" x14ac:dyDescent="0.3">
      <c r="A6" s="231" t="s">
        <v>14</v>
      </c>
      <c r="B6" s="232">
        <v>1</v>
      </c>
      <c r="C6" s="232">
        <v>1</v>
      </c>
      <c r="D6" s="232">
        <v>0</v>
      </c>
      <c r="E6" s="232">
        <v>0</v>
      </c>
    </row>
    <row r="7" spans="1:5" ht="27" thickTop="1" thickBot="1" x14ac:dyDescent="0.3">
      <c r="A7" s="231" t="s">
        <v>27</v>
      </c>
      <c r="B7" s="232">
        <v>5</v>
      </c>
      <c r="C7" s="232">
        <v>4</v>
      </c>
      <c r="D7" s="232">
        <v>0</v>
      </c>
      <c r="E7" s="232">
        <v>1</v>
      </c>
    </row>
    <row r="8" spans="1:5" ht="39.75" thickTop="1" thickBot="1" x14ac:dyDescent="0.3">
      <c r="A8" s="233" t="s">
        <v>44</v>
      </c>
      <c r="B8" s="232">
        <v>11</v>
      </c>
      <c r="C8" s="232">
        <v>9</v>
      </c>
      <c r="D8" s="257">
        <v>1</v>
      </c>
      <c r="E8" s="232">
        <v>1</v>
      </c>
    </row>
    <row r="9" spans="1:5" ht="16.5" thickTop="1" thickBot="1" x14ac:dyDescent="0.3">
      <c r="A9" s="233" t="s">
        <v>58</v>
      </c>
      <c r="B9" s="232">
        <v>2</v>
      </c>
      <c r="C9" s="232">
        <v>1</v>
      </c>
      <c r="D9" s="232">
        <v>0</v>
      </c>
      <c r="E9" s="232">
        <v>1</v>
      </c>
    </row>
    <row r="10" spans="1:5" ht="27" thickTop="1" thickBot="1" x14ac:dyDescent="0.3">
      <c r="A10" s="231" t="s">
        <v>64</v>
      </c>
      <c r="B10" s="232">
        <v>21</v>
      </c>
      <c r="C10" s="232">
        <v>15</v>
      </c>
      <c r="D10" s="257">
        <v>4</v>
      </c>
      <c r="E10" s="232">
        <v>2</v>
      </c>
    </row>
    <row r="11" spans="1:5" ht="16.5" thickTop="1" thickBot="1" x14ac:dyDescent="0.3">
      <c r="A11" s="229"/>
      <c r="B11" s="232">
        <f>SUM(B6:B10)</f>
        <v>40</v>
      </c>
      <c r="C11" s="232">
        <f>SUM(C6:C10)</f>
        <v>30</v>
      </c>
      <c r="D11" s="232">
        <v>5</v>
      </c>
      <c r="E11" s="232">
        <v>5</v>
      </c>
    </row>
    <row r="12" spans="1:5" ht="16.5" thickTop="1" thickBot="1" x14ac:dyDescent="0.3">
      <c r="A12" s="234" t="s">
        <v>923</v>
      </c>
      <c r="B12" s="235"/>
      <c r="C12" s="236">
        <f>C11/B11</f>
        <v>0.75</v>
      </c>
      <c r="D12" s="236">
        <f>D11/B11</f>
        <v>0.125</v>
      </c>
      <c r="E12" s="236">
        <f>E11/B11</f>
        <v>0.125</v>
      </c>
    </row>
    <row r="13" spans="1:5" ht="16.5" thickTop="1" thickBot="1" x14ac:dyDescent="0.3">
      <c r="A13" s="229"/>
      <c r="B13" s="340">
        <f>E12+C12</f>
        <v>0.875</v>
      </c>
      <c r="C13" s="341"/>
      <c r="D13" s="341"/>
      <c r="E13" s="342"/>
    </row>
    <row r="14" spans="1:5" ht="16.5" thickTop="1" thickBot="1" x14ac:dyDescent="0.3">
      <c r="A14" s="29"/>
      <c r="B14" s="29"/>
      <c r="C14" s="29"/>
      <c r="D14" s="29"/>
      <c r="E14" s="29"/>
    </row>
    <row r="15" spans="1:5" ht="31.5" thickTop="1" thickBot="1" x14ac:dyDescent="0.3">
      <c r="A15" s="228" t="s">
        <v>917</v>
      </c>
      <c r="B15" s="237" t="s">
        <v>918</v>
      </c>
      <c r="C15" s="237" t="s">
        <v>919</v>
      </c>
      <c r="D15" s="237" t="s">
        <v>920</v>
      </c>
      <c r="E15" s="237" t="s">
        <v>921</v>
      </c>
    </row>
    <row r="16" spans="1:5" ht="16.5" thickTop="1" thickBot="1" x14ac:dyDescent="0.3">
      <c r="A16" s="337" t="s">
        <v>924</v>
      </c>
      <c r="B16" s="338"/>
      <c r="C16" s="338"/>
      <c r="D16" s="338"/>
      <c r="E16" s="339"/>
    </row>
    <row r="17" spans="1:5" ht="16.5" thickTop="1" thickBot="1" x14ac:dyDescent="0.3">
      <c r="A17" s="229"/>
      <c r="B17" s="230"/>
      <c r="C17" s="230"/>
      <c r="D17" s="230"/>
      <c r="E17" s="230"/>
    </row>
    <row r="18" spans="1:5" ht="31.5" thickTop="1" thickBot="1" x14ac:dyDescent="0.3">
      <c r="A18" s="238" t="s">
        <v>246</v>
      </c>
      <c r="B18" s="232">
        <v>1</v>
      </c>
      <c r="C18" s="232">
        <v>1</v>
      </c>
      <c r="D18" s="232">
        <v>0</v>
      </c>
      <c r="E18" s="232">
        <v>0</v>
      </c>
    </row>
    <row r="19" spans="1:5" ht="16.5" thickTop="1" thickBot="1" x14ac:dyDescent="0.3">
      <c r="A19" s="234" t="s">
        <v>253</v>
      </c>
      <c r="B19" s="232">
        <v>1</v>
      </c>
      <c r="C19" s="232">
        <v>0</v>
      </c>
      <c r="D19" s="257">
        <v>1</v>
      </c>
      <c r="E19" s="232">
        <v>0</v>
      </c>
    </row>
    <row r="20" spans="1:5" ht="16.5" thickTop="1" thickBot="1" x14ac:dyDescent="0.3">
      <c r="A20" s="234" t="s">
        <v>156</v>
      </c>
      <c r="B20" s="232">
        <v>1</v>
      </c>
      <c r="C20" s="232">
        <v>1</v>
      </c>
      <c r="D20" s="232">
        <v>0</v>
      </c>
      <c r="E20" s="232">
        <v>0</v>
      </c>
    </row>
    <row r="21" spans="1:5" ht="31.5" thickTop="1" thickBot="1" x14ac:dyDescent="0.3">
      <c r="A21" s="238" t="s">
        <v>925</v>
      </c>
      <c r="B21" s="232">
        <v>2</v>
      </c>
      <c r="C21" s="232">
        <v>1</v>
      </c>
      <c r="D21" s="257">
        <v>1</v>
      </c>
      <c r="E21" s="232">
        <v>0</v>
      </c>
    </row>
    <row r="22" spans="1:5" ht="16.5" thickTop="1" thickBot="1" x14ac:dyDescent="0.3">
      <c r="A22" s="238" t="s">
        <v>277</v>
      </c>
      <c r="B22" s="232">
        <v>1</v>
      </c>
      <c r="C22" s="232">
        <v>0</v>
      </c>
      <c r="D22" s="257">
        <v>1</v>
      </c>
      <c r="E22" s="232">
        <v>0</v>
      </c>
    </row>
    <row r="23" spans="1:5" ht="16.5" thickTop="1" thickBot="1" x14ac:dyDescent="0.3">
      <c r="A23" s="234" t="s">
        <v>926</v>
      </c>
      <c r="B23" s="232">
        <v>30</v>
      </c>
      <c r="C23" s="232">
        <v>17</v>
      </c>
      <c r="D23" s="257">
        <v>6</v>
      </c>
      <c r="E23" s="232">
        <v>7</v>
      </c>
    </row>
    <row r="24" spans="1:5" ht="31.5" thickTop="1" thickBot="1" x14ac:dyDescent="0.3">
      <c r="A24" s="102" t="s">
        <v>174</v>
      </c>
      <c r="B24" s="232">
        <v>10</v>
      </c>
      <c r="C24" s="232">
        <v>2</v>
      </c>
      <c r="D24" s="257">
        <v>6</v>
      </c>
      <c r="E24" s="232">
        <v>2</v>
      </c>
    </row>
    <row r="25" spans="1:5" ht="31.5" thickTop="1" thickBot="1" x14ac:dyDescent="0.3">
      <c r="A25" s="238" t="s">
        <v>927</v>
      </c>
      <c r="B25" s="232">
        <v>9</v>
      </c>
      <c r="C25" s="232">
        <v>9</v>
      </c>
      <c r="D25" s="232">
        <v>0</v>
      </c>
      <c r="E25" s="232">
        <v>0</v>
      </c>
    </row>
    <row r="26" spans="1:5" ht="16.5" thickTop="1" thickBot="1" x14ac:dyDescent="0.3">
      <c r="A26" s="229"/>
      <c r="B26" s="232">
        <f>SUM(B18:B25)</f>
        <v>55</v>
      </c>
      <c r="C26" s="232">
        <f>SUM(C18:C25)</f>
        <v>31</v>
      </c>
      <c r="D26" s="232">
        <f>SUM(D18:D25)</f>
        <v>15</v>
      </c>
      <c r="E26" s="232">
        <f>SUM(E18:E25)</f>
        <v>9</v>
      </c>
    </row>
    <row r="27" spans="1:5" ht="16.5" thickTop="1" thickBot="1" x14ac:dyDescent="0.3">
      <c r="A27" s="234" t="s">
        <v>923</v>
      </c>
      <c r="B27" s="232"/>
      <c r="C27" s="236">
        <f>C26/B26</f>
        <v>0.5636363636363636</v>
      </c>
      <c r="D27" s="236">
        <f>D26/B26</f>
        <v>0.27272727272727271</v>
      </c>
      <c r="E27" s="236">
        <f>E26/B26</f>
        <v>0.16363636363636364</v>
      </c>
    </row>
    <row r="28" spans="1:5" ht="16.5" thickTop="1" thickBot="1" x14ac:dyDescent="0.3">
      <c r="A28" s="229"/>
      <c r="B28" s="340">
        <f>C27+E27</f>
        <v>0.72727272727272729</v>
      </c>
      <c r="C28" s="344"/>
      <c r="D28" s="344"/>
      <c r="E28" s="345"/>
    </row>
    <row r="29" spans="1:5" ht="16.5" thickTop="1" thickBot="1" x14ac:dyDescent="0.3">
      <c r="A29" s="239"/>
      <c r="B29" s="240"/>
      <c r="C29" s="240"/>
      <c r="D29" s="240"/>
      <c r="E29" s="240"/>
    </row>
    <row r="30" spans="1:5" ht="31.5" thickTop="1" thickBot="1" x14ac:dyDescent="0.3">
      <c r="A30" s="228" t="s">
        <v>917</v>
      </c>
      <c r="B30" s="237" t="s">
        <v>918</v>
      </c>
      <c r="C30" s="237" t="s">
        <v>919</v>
      </c>
      <c r="D30" s="237" t="s">
        <v>920</v>
      </c>
      <c r="E30" s="237" t="s">
        <v>921</v>
      </c>
    </row>
    <row r="31" spans="1:5" ht="16.5" thickTop="1" thickBot="1" x14ac:dyDescent="0.3">
      <c r="A31" s="337" t="s">
        <v>928</v>
      </c>
      <c r="B31" s="338"/>
      <c r="C31" s="338"/>
      <c r="D31" s="338"/>
      <c r="E31" s="339"/>
    </row>
    <row r="32" spans="1:5" ht="16.5" thickTop="1" thickBot="1" x14ac:dyDescent="0.3">
      <c r="A32" s="229"/>
      <c r="B32" s="230"/>
      <c r="C32" s="230"/>
      <c r="D32" s="230"/>
      <c r="E32" s="230"/>
    </row>
    <row r="33" spans="1:5" ht="31.5" thickTop="1" thickBot="1" x14ac:dyDescent="0.3">
      <c r="A33" s="17" t="s">
        <v>189</v>
      </c>
      <c r="B33" s="232">
        <v>4</v>
      </c>
      <c r="C33" s="232">
        <v>1</v>
      </c>
      <c r="D33" s="257">
        <v>2</v>
      </c>
      <c r="E33" s="232">
        <v>1</v>
      </c>
    </row>
    <row r="34" spans="1:5" ht="31.5" thickTop="1" thickBot="1" x14ac:dyDescent="0.3">
      <c r="A34" s="241" t="s">
        <v>201</v>
      </c>
      <c r="B34" s="232">
        <v>2</v>
      </c>
      <c r="C34" s="232">
        <v>2</v>
      </c>
      <c r="D34" s="232">
        <v>0</v>
      </c>
      <c r="E34" s="232">
        <v>0</v>
      </c>
    </row>
    <row r="35" spans="1:5" ht="31.5" thickTop="1" thickBot="1" x14ac:dyDescent="0.3">
      <c r="A35" s="242" t="s">
        <v>443</v>
      </c>
      <c r="B35" s="243">
        <v>3</v>
      </c>
      <c r="C35" s="243">
        <v>2</v>
      </c>
      <c r="D35" s="243">
        <v>0</v>
      </c>
      <c r="E35" s="243">
        <v>1</v>
      </c>
    </row>
    <row r="36" spans="1:5" ht="31.5" thickTop="1" thickBot="1" x14ac:dyDescent="0.3">
      <c r="A36" s="241" t="s">
        <v>456</v>
      </c>
      <c r="B36" s="232">
        <v>1</v>
      </c>
      <c r="C36" s="232">
        <v>1</v>
      </c>
      <c r="D36" s="232">
        <v>0</v>
      </c>
      <c r="E36" s="232">
        <v>0</v>
      </c>
    </row>
    <row r="37" spans="1:5" ht="16.5" thickTop="1" thickBot="1" x14ac:dyDescent="0.3">
      <c r="A37" s="241" t="s">
        <v>462</v>
      </c>
      <c r="B37" s="232">
        <v>1</v>
      </c>
      <c r="C37" s="232">
        <v>1</v>
      </c>
      <c r="D37" s="232">
        <v>0</v>
      </c>
      <c r="E37" s="232">
        <v>0</v>
      </c>
    </row>
    <row r="38" spans="1:5" ht="16.5" thickTop="1" thickBot="1" x14ac:dyDescent="0.3">
      <c r="A38" s="229"/>
      <c r="B38" s="232">
        <f>SUM(B33:B37)</f>
        <v>11</v>
      </c>
      <c r="C38" s="232">
        <f>SUM(C33:C37)</f>
        <v>7</v>
      </c>
      <c r="D38" s="232">
        <f>SUM(D33:D37)</f>
        <v>2</v>
      </c>
      <c r="E38" s="232">
        <f>SUM(E33:E37)</f>
        <v>2</v>
      </c>
    </row>
    <row r="39" spans="1:5" ht="16.5" thickTop="1" thickBot="1" x14ac:dyDescent="0.3">
      <c r="A39" s="234" t="s">
        <v>923</v>
      </c>
      <c r="B39" s="244"/>
      <c r="C39" s="236">
        <f>C38/B38</f>
        <v>0.63636363636363635</v>
      </c>
      <c r="D39" s="236">
        <f>D38/B38</f>
        <v>0.18181818181818182</v>
      </c>
      <c r="E39" s="236">
        <f>E38/B38</f>
        <v>0.18181818181818182</v>
      </c>
    </row>
    <row r="40" spans="1:5" ht="16.5" thickTop="1" thickBot="1" x14ac:dyDescent="0.3">
      <c r="A40" s="229"/>
      <c r="B40" s="340">
        <f>E39+C39</f>
        <v>0.81818181818181812</v>
      </c>
      <c r="C40" s="341"/>
      <c r="D40" s="341"/>
      <c r="E40" s="342"/>
    </row>
    <row r="41" spans="1:5" ht="16.5" thickTop="1" thickBot="1" x14ac:dyDescent="0.3">
      <c r="A41" s="29"/>
      <c r="B41" s="29"/>
      <c r="C41" s="29"/>
      <c r="D41" s="29"/>
      <c r="E41" s="29"/>
    </row>
    <row r="42" spans="1:5" ht="31.5" thickTop="1" thickBot="1" x14ac:dyDescent="0.3">
      <c r="A42" s="228" t="s">
        <v>917</v>
      </c>
      <c r="B42" s="237" t="s">
        <v>918</v>
      </c>
      <c r="C42" s="237" t="s">
        <v>919</v>
      </c>
      <c r="D42" s="237" t="s">
        <v>920</v>
      </c>
      <c r="E42" s="237" t="s">
        <v>921</v>
      </c>
    </row>
    <row r="43" spans="1:5" ht="15.75" thickTop="1" x14ac:dyDescent="0.25">
      <c r="A43" s="343" t="s">
        <v>929</v>
      </c>
      <c r="B43" s="343"/>
      <c r="C43" s="343"/>
      <c r="D43" s="343"/>
      <c r="E43" s="343"/>
    </row>
    <row r="44" spans="1:5" ht="15.75" thickBot="1" x14ac:dyDescent="0.3">
      <c r="A44" s="29"/>
      <c r="B44" s="29"/>
      <c r="C44" s="29"/>
      <c r="D44" s="29"/>
      <c r="E44" s="29"/>
    </row>
    <row r="45" spans="1:5" ht="31.5" thickTop="1" thickBot="1" x14ac:dyDescent="0.3">
      <c r="A45" s="245" t="s">
        <v>207</v>
      </c>
      <c r="B45" s="246">
        <v>3</v>
      </c>
      <c r="C45" s="246">
        <v>0</v>
      </c>
      <c r="D45" s="246">
        <v>0</v>
      </c>
      <c r="E45" s="246">
        <v>3</v>
      </c>
    </row>
    <row r="46" spans="1:5" ht="16.5" thickTop="1" thickBot="1" x14ac:dyDescent="0.3">
      <c r="A46" s="234" t="s">
        <v>923</v>
      </c>
      <c r="B46" s="232">
        <v>0</v>
      </c>
      <c r="C46" s="246">
        <v>0</v>
      </c>
      <c r="D46" s="232">
        <v>0</v>
      </c>
      <c r="E46" s="246">
        <v>3</v>
      </c>
    </row>
    <row r="47" spans="1:5" ht="15.75" thickTop="1" x14ac:dyDescent="0.25">
      <c r="A47" s="247"/>
      <c r="B47" s="240"/>
      <c r="C47" s="248"/>
      <c r="D47" s="248"/>
      <c r="E47" s="248"/>
    </row>
    <row r="48" spans="1:5" ht="15.75" thickBot="1" x14ac:dyDescent="0.3">
      <c r="A48" s="239"/>
      <c r="B48" s="248"/>
      <c r="C48" s="349">
        <v>1</v>
      </c>
      <c r="D48" s="350"/>
      <c r="E48" s="350"/>
    </row>
    <row r="49" spans="1:5" ht="31.5" thickTop="1" thickBot="1" x14ac:dyDescent="0.3">
      <c r="A49" s="228" t="s">
        <v>917</v>
      </c>
      <c r="B49" s="237" t="s">
        <v>918</v>
      </c>
      <c r="C49" s="237" t="s">
        <v>919</v>
      </c>
      <c r="D49" s="237" t="s">
        <v>920</v>
      </c>
      <c r="E49" s="237" t="s">
        <v>921</v>
      </c>
    </row>
    <row r="50" spans="1:5" ht="16.5" thickTop="1" thickBot="1" x14ac:dyDescent="0.3">
      <c r="A50" s="337" t="s">
        <v>930</v>
      </c>
      <c r="B50" s="338"/>
      <c r="C50" s="338"/>
      <c r="D50" s="338"/>
      <c r="E50" s="339"/>
    </row>
    <row r="51" spans="1:5" ht="16.5" thickTop="1" thickBot="1" x14ac:dyDescent="0.3">
      <c r="A51" s="249" t="s">
        <v>931</v>
      </c>
      <c r="B51" s="235">
        <v>3</v>
      </c>
      <c r="C51" s="235">
        <v>1</v>
      </c>
      <c r="D51" s="258">
        <v>1</v>
      </c>
      <c r="E51" s="235">
        <v>1</v>
      </c>
    </row>
    <row r="52" spans="1:5" ht="31.5" thickTop="1" thickBot="1" x14ac:dyDescent="0.3">
      <c r="A52" s="245" t="s">
        <v>483</v>
      </c>
      <c r="B52" s="235">
        <v>1</v>
      </c>
      <c r="C52" s="235">
        <v>1</v>
      </c>
      <c r="D52" s="235">
        <v>0</v>
      </c>
      <c r="E52" s="235">
        <v>0</v>
      </c>
    </row>
    <row r="53" spans="1:5" ht="16.5" thickTop="1" thickBot="1" x14ac:dyDescent="0.3">
      <c r="A53" s="251" t="s">
        <v>238</v>
      </c>
      <c r="B53" s="235"/>
      <c r="C53" s="235"/>
      <c r="D53" s="235"/>
      <c r="E53" s="235"/>
    </row>
    <row r="54" spans="1:5" ht="16.5" thickTop="1" thickBot="1" x14ac:dyDescent="0.3">
      <c r="A54" s="245" t="s">
        <v>222</v>
      </c>
      <c r="B54" s="235">
        <v>6</v>
      </c>
      <c r="C54" s="235">
        <v>3</v>
      </c>
      <c r="D54" s="235">
        <v>0</v>
      </c>
      <c r="E54" s="235">
        <v>3</v>
      </c>
    </row>
    <row r="55" spans="1:5" ht="31.5" thickTop="1" thickBot="1" x14ac:dyDescent="0.3">
      <c r="A55" s="251" t="s">
        <v>225</v>
      </c>
      <c r="B55" s="235">
        <v>9</v>
      </c>
      <c r="C55" s="235">
        <v>4</v>
      </c>
      <c r="D55" s="258">
        <v>3</v>
      </c>
      <c r="E55" s="235">
        <v>2</v>
      </c>
    </row>
    <row r="56" spans="1:5" ht="16.5" thickTop="1" thickBot="1" x14ac:dyDescent="0.3">
      <c r="A56" s="251" t="s">
        <v>230</v>
      </c>
      <c r="B56" s="235">
        <v>2</v>
      </c>
      <c r="C56" s="235">
        <v>1</v>
      </c>
      <c r="D56" s="235">
        <v>0</v>
      </c>
      <c r="E56" s="235">
        <v>0</v>
      </c>
    </row>
    <row r="57" spans="1:5" ht="16.5" thickTop="1" thickBot="1" x14ac:dyDescent="0.3">
      <c r="A57" s="251" t="s">
        <v>233</v>
      </c>
      <c r="B57" s="235">
        <v>3</v>
      </c>
      <c r="C57" s="235">
        <v>1</v>
      </c>
      <c r="D57" s="235">
        <v>0</v>
      </c>
      <c r="E57" s="235">
        <v>2</v>
      </c>
    </row>
    <row r="58" spans="1:5" ht="16.5" thickTop="1" thickBot="1" x14ac:dyDescent="0.3">
      <c r="A58" s="251" t="s">
        <v>238</v>
      </c>
      <c r="B58" s="235">
        <v>6</v>
      </c>
      <c r="C58" s="235">
        <v>3</v>
      </c>
      <c r="D58" s="264">
        <v>0</v>
      </c>
      <c r="E58" s="235">
        <v>0</v>
      </c>
    </row>
    <row r="59" spans="1:5" ht="16.5" thickTop="1" thickBot="1" x14ac:dyDescent="0.3">
      <c r="A59" s="249"/>
      <c r="B59" s="235">
        <f>SUM(B51:B58)</f>
        <v>30</v>
      </c>
      <c r="C59" s="235">
        <f>SUM(C51:C58)</f>
        <v>14</v>
      </c>
      <c r="D59" s="235">
        <f>SUM(D51:D58)</f>
        <v>4</v>
      </c>
      <c r="E59" s="235">
        <f>SUM(E51:E58)</f>
        <v>8</v>
      </c>
    </row>
    <row r="60" spans="1:5" ht="16.5" thickTop="1" thickBot="1" x14ac:dyDescent="0.3">
      <c r="A60" s="252" t="s">
        <v>923</v>
      </c>
      <c r="B60" s="235"/>
      <c r="C60" s="253">
        <f>C59/B59</f>
        <v>0.46666666666666667</v>
      </c>
      <c r="D60" s="253">
        <f>D59/B59</f>
        <v>0.13333333333333333</v>
      </c>
      <c r="E60" s="253">
        <f>E59/B59</f>
        <v>0.26666666666666666</v>
      </c>
    </row>
    <row r="61" spans="1:5" ht="16.5" thickTop="1" thickBot="1" x14ac:dyDescent="0.3">
      <c r="A61" s="250"/>
      <c r="B61" s="250"/>
      <c r="C61" s="351">
        <f>E60+C60</f>
        <v>0.73333333333333339</v>
      </c>
      <c r="D61" s="352"/>
      <c r="E61" s="352"/>
    </row>
    <row r="62" spans="1:5" ht="16.5" thickTop="1" thickBot="1" x14ac:dyDescent="0.3">
      <c r="A62" s="254" t="s">
        <v>932</v>
      </c>
      <c r="B62" s="255"/>
      <c r="C62" s="250"/>
      <c r="D62" s="250"/>
      <c r="E62" s="250"/>
    </row>
    <row r="63" spans="1:5" ht="16.5" thickTop="1" thickBot="1" x14ac:dyDescent="0.3"/>
    <row r="64" spans="1:5" ht="16.5" thickTop="1" thickBot="1" x14ac:dyDescent="0.3">
      <c r="A64" s="256" t="s">
        <v>935</v>
      </c>
      <c r="B64" s="256"/>
      <c r="C64" s="256">
        <v>88</v>
      </c>
    </row>
    <row r="65" spans="1:3" ht="16.5" thickTop="1" thickBot="1" x14ac:dyDescent="0.3">
      <c r="A65" s="256" t="s">
        <v>937</v>
      </c>
      <c r="B65" s="256"/>
      <c r="C65" s="256">
        <v>73</v>
      </c>
    </row>
    <row r="66" spans="1:3" ht="16.5" thickTop="1" thickBot="1" x14ac:dyDescent="0.3">
      <c r="A66" s="256" t="s">
        <v>936</v>
      </c>
      <c r="B66" s="256"/>
      <c r="C66" s="256">
        <v>100</v>
      </c>
    </row>
    <row r="67" spans="1:3" ht="16.5" thickTop="1" thickBot="1" x14ac:dyDescent="0.3">
      <c r="A67" s="256" t="s">
        <v>939</v>
      </c>
      <c r="B67" s="256"/>
      <c r="C67" s="256">
        <v>82</v>
      </c>
    </row>
    <row r="68" spans="1:3" ht="16.5" thickTop="1" thickBot="1" x14ac:dyDescent="0.3">
      <c r="A68" s="256" t="s">
        <v>938</v>
      </c>
      <c r="B68" s="256"/>
      <c r="C68" s="256">
        <v>73</v>
      </c>
    </row>
    <row r="69" spans="1:3" ht="16.5" thickTop="1" thickBot="1" x14ac:dyDescent="0.3">
      <c r="A69" s="346">
        <f>C64+C65+C66+C67+C68</f>
        <v>416</v>
      </c>
      <c r="B69" s="346"/>
      <c r="C69" s="346"/>
    </row>
    <row r="70" spans="1:3" ht="16.5" thickTop="1" thickBot="1" x14ac:dyDescent="0.3">
      <c r="A70" s="347">
        <v>0.83199999999999996</v>
      </c>
      <c r="B70" s="347"/>
      <c r="C70" s="347"/>
    </row>
    <row r="71" spans="1:3" ht="15.75" thickTop="1" x14ac:dyDescent="0.25">
      <c r="A71" s="348"/>
      <c r="B71" s="348"/>
      <c r="C71" s="348"/>
    </row>
  </sheetData>
  <mergeCells count="15">
    <mergeCell ref="A70:C70"/>
    <mergeCell ref="A71:C71"/>
    <mergeCell ref="C48:E48"/>
    <mergeCell ref="A50:E50"/>
    <mergeCell ref="C61:E61"/>
    <mergeCell ref="A43:E43"/>
    <mergeCell ref="B13:E13"/>
    <mergeCell ref="A16:E16"/>
    <mergeCell ref="B28:E28"/>
    <mergeCell ref="A69:C69"/>
    <mergeCell ref="A1:E1"/>
    <mergeCell ref="A3:E3"/>
    <mergeCell ref="A4:E4"/>
    <mergeCell ref="A31:E31"/>
    <mergeCell ref="B40:E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60" zoomScaleNormal="100" workbookViewId="0">
      <selection activeCell="U23" sqref="U23"/>
    </sheetView>
  </sheetViews>
  <sheetFormatPr defaultRowHeight="15" x14ac:dyDescent="0.25"/>
  <sheetData>
    <row r="1" spans="1:17" ht="67.5" customHeight="1" thickTop="1" thickBot="1" x14ac:dyDescent="0.3">
      <c r="A1" s="353" t="s">
        <v>574</v>
      </c>
      <c r="B1" s="353"/>
      <c r="C1" s="353"/>
      <c r="D1" s="353"/>
      <c r="E1" s="353"/>
      <c r="F1" s="353"/>
      <c r="G1" s="353"/>
      <c r="H1" s="353"/>
      <c r="I1" s="353"/>
      <c r="J1" s="353"/>
      <c r="K1" s="353"/>
      <c r="L1" s="353"/>
      <c r="M1" s="353"/>
      <c r="N1" s="353"/>
      <c r="O1" s="353"/>
      <c r="P1" s="353"/>
      <c r="Q1" s="353"/>
    </row>
    <row r="2" spans="1:17" ht="28.5" customHeight="1" thickTop="1" thickBot="1" x14ac:dyDescent="0.3">
      <c r="A2" s="354" t="s">
        <v>575</v>
      </c>
      <c r="B2" s="354"/>
      <c r="C2" s="354"/>
      <c r="D2" s="354"/>
      <c r="E2" s="354"/>
      <c r="F2" s="354"/>
      <c r="G2" s="354"/>
      <c r="H2" s="354"/>
      <c r="I2" s="354"/>
      <c r="J2" s="354"/>
      <c r="K2" s="354"/>
      <c r="L2" s="354"/>
      <c r="M2" s="354"/>
      <c r="N2" s="354"/>
      <c r="O2" s="354"/>
      <c r="P2" s="354"/>
      <c r="Q2" s="354"/>
    </row>
    <row r="3" spans="1:17" ht="16.5" thickTop="1" thickBot="1" x14ac:dyDescent="0.3">
      <c r="A3" s="354"/>
      <c r="B3" s="354"/>
      <c r="C3" s="354"/>
      <c r="D3" s="354"/>
      <c r="E3" s="354"/>
      <c r="F3" s="354"/>
      <c r="G3" s="354"/>
      <c r="H3" s="354"/>
      <c r="I3" s="354"/>
      <c r="J3" s="354"/>
      <c r="K3" s="354"/>
      <c r="L3" s="354"/>
      <c r="M3" s="354"/>
      <c r="N3" s="354"/>
      <c r="O3" s="354"/>
      <c r="P3" s="354"/>
      <c r="Q3" s="354"/>
    </row>
    <row r="4" spans="1:17" ht="133.5" customHeight="1" thickTop="1" thickBot="1" x14ac:dyDescent="0.3">
      <c r="A4" s="354"/>
      <c r="B4" s="354"/>
      <c r="C4" s="354"/>
      <c r="D4" s="354"/>
      <c r="E4" s="354"/>
      <c r="F4" s="354"/>
      <c r="G4" s="354"/>
      <c r="H4" s="354"/>
      <c r="I4" s="354"/>
      <c r="J4" s="354"/>
      <c r="K4" s="354"/>
      <c r="L4" s="354"/>
      <c r="M4" s="354"/>
      <c r="N4" s="354"/>
      <c r="O4" s="354"/>
      <c r="P4" s="354"/>
      <c r="Q4" s="354"/>
    </row>
    <row r="5" spans="1:17" ht="15.75" thickTop="1" x14ac:dyDescent="0.25">
      <c r="A5" s="355"/>
      <c r="B5" s="356"/>
      <c r="C5" s="356"/>
      <c r="D5" s="356"/>
      <c r="E5" s="356"/>
      <c r="F5" s="356"/>
      <c r="G5" s="356"/>
      <c r="H5" s="356"/>
      <c r="I5" s="356"/>
      <c r="J5" s="356"/>
      <c r="K5" s="356"/>
      <c r="L5" s="356"/>
      <c r="M5" s="356"/>
      <c r="N5" s="356"/>
      <c r="O5" s="356"/>
      <c r="P5" s="356"/>
      <c r="Q5" s="357"/>
    </row>
    <row r="6" spans="1:17" x14ac:dyDescent="0.25">
      <c r="A6" s="358"/>
      <c r="B6" s="359"/>
      <c r="C6" s="359"/>
      <c r="D6" s="359"/>
      <c r="E6" s="359"/>
      <c r="F6" s="359"/>
      <c r="G6" s="359"/>
      <c r="H6" s="359"/>
      <c r="I6" s="359"/>
      <c r="J6" s="359"/>
      <c r="K6" s="359"/>
      <c r="L6" s="359"/>
      <c r="M6" s="359"/>
      <c r="N6" s="359"/>
      <c r="O6" s="359"/>
      <c r="P6" s="359"/>
      <c r="Q6" s="360"/>
    </row>
    <row r="7" spans="1:17" x14ac:dyDescent="0.25">
      <c r="A7" s="358"/>
      <c r="B7" s="359"/>
      <c r="C7" s="359"/>
      <c r="D7" s="359"/>
      <c r="E7" s="359"/>
      <c r="F7" s="359"/>
      <c r="G7" s="359"/>
      <c r="H7" s="359"/>
      <c r="I7" s="359"/>
      <c r="J7" s="359"/>
      <c r="K7" s="359"/>
      <c r="L7" s="359"/>
      <c r="M7" s="359"/>
      <c r="N7" s="359"/>
      <c r="O7" s="359"/>
      <c r="P7" s="359"/>
      <c r="Q7" s="360"/>
    </row>
    <row r="8" spans="1:17" x14ac:dyDescent="0.25">
      <c r="A8" s="358"/>
      <c r="B8" s="359"/>
      <c r="C8" s="359"/>
      <c r="D8" s="359"/>
      <c r="E8" s="359"/>
      <c r="F8" s="359"/>
      <c r="G8" s="359"/>
      <c r="H8" s="359"/>
      <c r="I8" s="359"/>
      <c r="J8" s="359"/>
      <c r="K8" s="359"/>
      <c r="L8" s="359"/>
      <c r="M8" s="359"/>
      <c r="N8" s="359"/>
      <c r="O8" s="359"/>
      <c r="P8" s="359"/>
      <c r="Q8" s="360"/>
    </row>
    <row r="9" spans="1:17" x14ac:dyDescent="0.25">
      <c r="A9" s="358"/>
      <c r="B9" s="359"/>
      <c r="C9" s="359"/>
      <c r="D9" s="359"/>
      <c r="E9" s="359"/>
      <c r="F9" s="359"/>
      <c r="G9" s="359"/>
      <c r="H9" s="359"/>
      <c r="I9" s="359"/>
      <c r="J9" s="359"/>
      <c r="K9" s="359"/>
      <c r="L9" s="359"/>
      <c r="M9" s="359"/>
      <c r="N9" s="359"/>
      <c r="O9" s="359"/>
      <c r="P9" s="359"/>
      <c r="Q9" s="360"/>
    </row>
    <row r="10" spans="1:17" x14ac:dyDescent="0.25">
      <c r="A10" s="358"/>
      <c r="B10" s="359"/>
      <c r="C10" s="359"/>
      <c r="D10" s="359"/>
      <c r="E10" s="359"/>
      <c r="F10" s="359"/>
      <c r="G10" s="359"/>
      <c r="H10" s="359"/>
      <c r="I10" s="359"/>
      <c r="J10" s="359"/>
      <c r="K10" s="359"/>
      <c r="L10" s="359"/>
      <c r="M10" s="359"/>
      <c r="N10" s="359"/>
      <c r="O10" s="359"/>
      <c r="P10" s="359"/>
      <c r="Q10" s="360"/>
    </row>
    <row r="11" spans="1:17" x14ac:dyDescent="0.25">
      <c r="A11" s="358"/>
      <c r="B11" s="359"/>
      <c r="C11" s="359"/>
      <c r="D11" s="359"/>
      <c r="E11" s="359"/>
      <c r="F11" s="359"/>
      <c r="G11" s="359"/>
      <c r="H11" s="359"/>
      <c r="I11" s="359"/>
      <c r="J11" s="359"/>
      <c r="K11" s="359"/>
      <c r="L11" s="359"/>
      <c r="M11" s="359"/>
      <c r="N11" s="359"/>
      <c r="O11" s="359"/>
      <c r="P11" s="359"/>
      <c r="Q11" s="360"/>
    </row>
    <row r="12" spans="1:17" x14ac:dyDescent="0.25">
      <c r="A12" s="358"/>
      <c r="B12" s="359"/>
      <c r="C12" s="359"/>
      <c r="D12" s="359"/>
      <c r="E12" s="359"/>
      <c r="F12" s="359"/>
      <c r="G12" s="359"/>
      <c r="H12" s="359"/>
      <c r="I12" s="359"/>
      <c r="J12" s="359"/>
      <c r="K12" s="359"/>
      <c r="L12" s="359"/>
      <c r="M12" s="359"/>
      <c r="N12" s="359"/>
      <c r="O12" s="359"/>
      <c r="P12" s="359"/>
      <c r="Q12" s="360"/>
    </row>
    <row r="13" spans="1:17" x14ac:dyDescent="0.25">
      <c r="A13" s="358"/>
      <c r="B13" s="359"/>
      <c r="C13" s="359"/>
      <c r="D13" s="359"/>
      <c r="E13" s="359"/>
      <c r="F13" s="359"/>
      <c r="G13" s="359"/>
      <c r="H13" s="359"/>
      <c r="I13" s="359"/>
      <c r="J13" s="359"/>
      <c r="K13" s="359"/>
      <c r="L13" s="359"/>
      <c r="M13" s="359"/>
      <c r="N13" s="359"/>
      <c r="O13" s="359"/>
      <c r="P13" s="359"/>
      <c r="Q13" s="360"/>
    </row>
    <row r="14" spans="1:17" x14ac:dyDescent="0.25">
      <c r="A14" s="358"/>
      <c r="B14" s="359"/>
      <c r="C14" s="359"/>
      <c r="D14" s="359"/>
      <c r="E14" s="359"/>
      <c r="F14" s="359"/>
      <c r="G14" s="359"/>
      <c r="H14" s="359"/>
      <c r="I14" s="359"/>
      <c r="J14" s="359"/>
      <c r="K14" s="359"/>
      <c r="L14" s="359"/>
      <c r="M14" s="359"/>
      <c r="N14" s="359"/>
      <c r="O14" s="359"/>
      <c r="P14" s="359"/>
      <c r="Q14" s="360"/>
    </row>
    <row r="15" spans="1:17" x14ac:dyDescent="0.25">
      <c r="A15" s="358"/>
      <c r="B15" s="359"/>
      <c r="C15" s="359"/>
      <c r="D15" s="359"/>
      <c r="E15" s="359"/>
      <c r="F15" s="359"/>
      <c r="G15" s="359"/>
      <c r="H15" s="359"/>
      <c r="I15" s="359"/>
      <c r="J15" s="359"/>
      <c r="K15" s="359"/>
      <c r="L15" s="359"/>
      <c r="M15" s="359"/>
      <c r="N15" s="359"/>
      <c r="O15" s="359"/>
      <c r="P15" s="359"/>
      <c r="Q15" s="360"/>
    </row>
    <row r="16" spans="1:17" x14ac:dyDescent="0.25">
      <c r="A16" s="358"/>
      <c r="B16" s="359"/>
      <c r="C16" s="359"/>
      <c r="D16" s="359"/>
      <c r="E16" s="359"/>
      <c r="F16" s="359"/>
      <c r="G16" s="359"/>
      <c r="H16" s="359"/>
      <c r="I16" s="359"/>
      <c r="J16" s="359"/>
      <c r="K16" s="359"/>
      <c r="L16" s="359"/>
      <c r="M16" s="359"/>
      <c r="N16" s="359"/>
      <c r="O16" s="359"/>
      <c r="P16" s="359"/>
      <c r="Q16" s="360"/>
    </row>
    <row r="17" spans="1:17" x14ac:dyDescent="0.25">
      <c r="A17" s="358"/>
      <c r="B17" s="359"/>
      <c r="C17" s="359"/>
      <c r="D17" s="359"/>
      <c r="E17" s="359"/>
      <c r="F17" s="359"/>
      <c r="G17" s="359"/>
      <c r="H17" s="359"/>
      <c r="I17" s="359"/>
      <c r="J17" s="359"/>
      <c r="K17" s="359"/>
      <c r="L17" s="359"/>
      <c r="M17" s="359"/>
      <c r="N17" s="359"/>
      <c r="O17" s="359"/>
      <c r="P17" s="359"/>
      <c r="Q17" s="360"/>
    </row>
    <row r="18" spans="1:17" x14ac:dyDescent="0.25">
      <c r="A18" s="358"/>
      <c r="B18" s="359"/>
      <c r="C18" s="359"/>
      <c r="D18" s="359"/>
      <c r="E18" s="359"/>
      <c r="F18" s="359"/>
      <c r="G18" s="359"/>
      <c r="H18" s="359"/>
      <c r="I18" s="359"/>
      <c r="J18" s="359"/>
      <c r="K18" s="359"/>
      <c r="L18" s="359"/>
      <c r="M18" s="359"/>
      <c r="N18" s="359"/>
      <c r="O18" s="359"/>
      <c r="P18" s="359"/>
      <c r="Q18" s="360"/>
    </row>
    <row r="19" spans="1:17" x14ac:dyDescent="0.25">
      <c r="A19" s="358"/>
      <c r="B19" s="359"/>
      <c r="C19" s="359"/>
      <c r="D19" s="359"/>
      <c r="E19" s="359"/>
      <c r="F19" s="359"/>
      <c r="G19" s="359"/>
      <c r="H19" s="359"/>
      <c r="I19" s="359"/>
      <c r="J19" s="359"/>
      <c r="K19" s="359"/>
      <c r="L19" s="359"/>
      <c r="M19" s="359"/>
      <c r="N19" s="359"/>
      <c r="O19" s="359"/>
      <c r="P19" s="359"/>
      <c r="Q19" s="360"/>
    </row>
    <row r="20" spans="1:17" x14ac:dyDescent="0.25">
      <c r="A20" s="358"/>
      <c r="B20" s="359"/>
      <c r="C20" s="359"/>
      <c r="D20" s="359"/>
      <c r="E20" s="359"/>
      <c r="F20" s="359"/>
      <c r="G20" s="359"/>
      <c r="H20" s="359"/>
      <c r="I20" s="359"/>
      <c r="J20" s="359"/>
      <c r="K20" s="359"/>
      <c r="L20" s="359"/>
      <c r="M20" s="359"/>
      <c r="N20" s="359"/>
      <c r="O20" s="359"/>
      <c r="P20" s="359"/>
      <c r="Q20" s="360"/>
    </row>
    <row r="21" spans="1:17" x14ac:dyDescent="0.25">
      <c r="A21" s="358"/>
      <c r="B21" s="359"/>
      <c r="C21" s="359"/>
      <c r="D21" s="359"/>
      <c r="E21" s="359"/>
      <c r="F21" s="359"/>
      <c r="G21" s="359"/>
      <c r="H21" s="359"/>
      <c r="I21" s="359"/>
      <c r="J21" s="359"/>
      <c r="K21" s="359"/>
      <c r="L21" s="359"/>
      <c r="M21" s="359"/>
      <c r="N21" s="359"/>
      <c r="O21" s="359"/>
      <c r="P21" s="359"/>
      <c r="Q21" s="360"/>
    </row>
    <row r="22" spans="1:17" x14ac:dyDescent="0.25">
      <c r="A22" s="358"/>
      <c r="B22" s="359"/>
      <c r="C22" s="359"/>
      <c r="D22" s="359"/>
      <c r="E22" s="359"/>
      <c r="F22" s="359"/>
      <c r="G22" s="359"/>
      <c r="H22" s="359"/>
      <c r="I22" s="359"/>
      <c r="J22" s="359"/>
      <c r="K22" s="359"/>
      <c r="L22" s="359"/>
      <c r="M22" s="359"/>
      <c r="N22" s="359"/>
      <c r="O22" s="359"/>
      <c r="P22" s="359"/>
      <c r="Q22" s="360"/>
    </row>
    <row r="23" spans="1:17" x14ac:dyDescent="0.25">
      <c r="A23" s="358"/>
      <c r="B23" s="359"/>
      <c r="C23" s="359"/>
      <c r="D23" s="359"/>
      <c r="E23" s="359"/>
      <c r="F23" s="359"/>
      <c r="G23" s="359"/>
      <c r="H23" s="359"/>
      <c r="I23" s="359"/>
      <c r="J23" s="359"/>
      <c r="K23" s="359"/>
      <c r="L23" s="359"/>
      <c r="M23" s="359"/>
      <c r="N23" s="359"/>
      <c r="O23" s="359"/>
      <c r="P23" s="359"/>
      <c r="Q23" s="360"/>
    </row>
    <row r="24" spans="1:17" x14ac:dyDescent="0.25">
      <c r="A24" s="358"/>
      <c r="B24" s="359"/>
      <c r="C24" s="359"/>
      <c r="D24" s="359"/>
      <c r="E24" s="359"/>
      <c r="F24" s="359"/>
      <c r="G24" s="359"/>
      <c r="H24" s="359"/>
      <c r="I24" s="359"/>
      <c r="J24" s="359"/>
      <c r="K24" s="359"/>
      <c r="L24" s="359"/>
      <c r="M24" s="359"/>
      <c r="N24" s="359"/>
      <c r="O24" s="359"/>
      <c r="P24" s="359"/>
      <c r="Q24" s="360"/>
    </row>
    <row r="25" spans="1:17" x14ac:dyDescent="0.25">
      <c r="A25" s="358"/>
      <c r="B25" s="359"/>
      <c r="C25" s="359"/>
      <c r="D25" s="359"/>
      <c r="E25" s="359"/>
      <c r="F25" s="359"/>
      <c r="G25" s="359"/>
      <c r="H25" s="359"/>
      <c r="I25" s="359"/>
      <c r="J25" s="359"/>
      <c r="K25" s="359"/>
      <c r="L25" s="359"/>
      <c r="M25" s="359"/>
      <c r="N25" s="359"/>
      <c r="O25" s="359"/>
      <c r="P25" s="359"/>
      <c r="Q25" s="360"/>
    </row>
    <row r="26" spans="1:17" x14ac:dyDescent="0.25">
      <c r="A26" s="358"/>
      <c r="B26" s="359"/>
      <c r="C26" s="359"/>
      <c r="D26" s="359"/>
      <c r="E26" s="359"/>
      <c r="F26" s="359"/>
      <c r="G26" s="359"/>
      <c r="H26" s="359"/>
      <c r="I26" s="359"/>
      <c r="J26" s="359"/>
      <c r="K26" s="359"/>
      <c r="L26" s="359"/>
      <c r="M26" s="359"/>
      <c r="N26" s="359"/>
      <c r="O26" s="359"/>
      <c r="P26" s="359"/>
      <c r="Q26" s="360"/>
    </row>
    <row r="27" spans="1:17" x14ac:dyDescent="0.25">
      <c r="A27" s="358"/>
      <c r="B27" s="359"/>
      <c r="C27" s="359"/>
      <c r="D27" s="359"/>
      <c r="E27" s="359"/>
      <c r="F27" s="359"/>
      <c r="G27" s="359"/>
      <c r="H27" s="359"/>
      <c r="I27" s="359"/>
      <c r="J27" s="359"/>
      <c r="K27" s="359"/>
      <c r="L27" s="359"/>
      <c r="M27" s="359"/>
      <c r="N27" s="359"/>
      <c r="O27" s="359"/>
      <c r="P27" s="359"/>
      <c r="Q27" s="360"/>
    </row>
    <row r="28" spans="1:17" x14ac:dyDescent="0.25">
      <c r="A28" s="358"/>
      <c r="B28" s="359"/>
      <c r="C28" s="359"/>
      <c r="D28" s="359"/>
      <c r="E28" s="359"/>
      <c r="F28" s="359"/>
      <c r="G28" s="359"/>
      <c r="H28" s="359"/>
      <c r="I28" s="359"/>
      <c r="J28" s="359"/>
      <c r="K28" s="359"/>
      <c r="L28" s="359"/>
      <c r="M28" s="359"/>
      <c r="N28" s="359"/>
      <c r="O28" s="359"/>
      <c r="P28" s="359"/>
      <c r="Q28" s="360"/>
    </row>
    <row r="29" spans="1:17" x14ac:dyDescent="0.25">
      <c r="A29" s="358"/>
      <c r="B29" s="359"/>
      <c r="C29" s="359"/>
      <c r="D29" s="359"/>
      <c r="E29" s="359"/>
      <c r="F29" s="359"/>
      <c r="G29" s="359"/>
      <c r="H29" s="359"/>
      <c r="I29" s="359"/>
      <c r="J29" s="359"/>
      <c r="K29" s="359"/>
      <c r="L29" s="359"/>
      <c r="M29" s="359"/>
      <c r="N29" s="359"/>
      <c r="O29" s="359"/>
      <c r="P29" s="359"/>
      <c r="Q29" s="360"/>
    </row>
    <row r="30" spans="1:17" x14ac:dyDescent="0.25">
      <c r="A30" s="358"/>
      <c r="B30" s="359"/>
      <c r="C30" s="359"/>
      <c r="D30" s="359"/>
      <c r="E30" s="359"/>
      <c r="F30" s="359"/>
      <c r="G30" s="359"/>
      <c r="H30" s="359"/>
      <c r="I30" s="359"/>
      <c r="J30" s="359"/>
      <c r="K30" s="359"/>
      <c r="L30" s="359"/>
      <c r="M30" s="359"/>
      <c r="N30" s="359"/>
      <c r="O30" s="359"/>
      <c r="P30" s="359"/>
      <c r="Q30" s="360"/>
    </row>
    <row r="31" spans="1:17" x14ac:dyDescent="0.25">
      <c r="A31" s="358"/>
      <c r="B31" s="359"/>
      <c r="C31" s="359"/>
      <c r="D31" s="359"/>
      <c r="E31" s="359"/>
      <c r="F31" s="359"/>
      <c r="G31" s="359"/>
      <c r="H31" s="359"/>
      <c r="I31" s="359"/>
      <c r="J31" s="359"/>
      <c r="K31" s="359"/>
      <c r="L31" s="359"/>
      <c r="M31" s="359"/>
      <c r="N31" s="359"/>
      <c r="O31" s="359"/>
      <c r="P31" s="359"/>
      <c r="Q31" s="360"/>
    </row>
    <row r="32" spans="1:17" x14ac:dyDescent="0.25">
      <c r="A32" s="358"/>
      <c r="B32" s="359"/>
      <c r="C32" s="359"/>
      <c r="D32" s="359"/>
      <c r="E32" s="359"/>
      <c r="F32" s="359"/>
      <c r="G32" s="359"/>
      <c r="H32" s="359"/>
      <c r="I32" s="359"/>
      <c r="J32" s="359"/>
      <c r="K32" s="359"/>
      <c r="L32" s="359"/>
      <c r="M32" s="359"/>
      <c r="N32" s="359"/>
      <c r="O32" s="359"/>
      <c r="P32" s="359"/>
      <c r="Q32" s="360"/>
    </row>
    <row r="33" spans="1:17" x14ac:dyDescent="0.25">
      <c r="A33" s="358"/>
      <c r="B33" s="359"/>
      <c r="C33" s="359"/>
      <c r="D33" s="359"/>
      <c r="E33" s="359"/>
      <c r="F33" s="359"/>
      <c r="G33" s="359"/>
      <c r="H33" s="359"/>
      <c r="I33" s="359"/>
      <c r="J33" s="359"/>
      <c r="K33" s="359"/>
      <c r="L33" s="359"/>
      <c r="M33" s="359"/>
      <c r="N33" s="359"/>
      <c r="O33" s="359"/>
      <c r="P33" s="359"/>
      <c r="Q33" s="360"/>
    </row>
    <row r="34" spans="1:17" x14ac:dyDescent="0.25">
      <c r="A34" s="358"/>
      <c r="B34" s="359"/>
      <c r="C34" s="359"/>
      <c r="D34" s="359"/>
      <c r="E34" s="359"/>
      <c r="F34" s="359"/>
      <c r="G34" s="359"/>
      <c r="H34" s="359"/>
      <c r="I34" s="359"/>
      <c r="J34" s="359"/>
      <c r="K34" s="359"/>
      <c r="L34" s="359"/>
      <c r="M34" s="359"/>
      <c r="N34" s="359"/>
      <c r="O34" s="359"/>
      <c r="P34" s="359"/>
      <c r="Q34" s="360"/>
    </row>
    <row r="35" spans="1:17" x14ac:dyDescent="0.25">
      <c r="A35" s="358"/>
      <c r="B35" s="359"/>
      <c r="C35" s="359"/>
      <c r="D35" s="359"/>
      <c r="E35" s="359"/>
      <c r="F35" s="359"/>
      <c r="G35" s="359"/>
      <c r="H35" s="359"/>
      <c r="I35" s="359"/>
      <c r="J35" s="359"/>
      <c r="K35" s="359"/>
      <c r="L35" s="359"/>
      <c r="M35" s="359"/>
      <c r="N35" s="359"/>
      <c r="O35" s="359"/>
      <c r="P35" s="359"/>
      <c r="Q35" s="360"/>
    </row>
    <row r="36" spans="1:17" x14ac:dyDescent="0.25">
      <c r="A36" s="358"/>
      <c r="B36" s="359"/>
      <c r="C36" s="359"/>
      <c r="D36" s="359"/>
      <c r="E36" s="359"/>
      <c r="F36" s="359"/>
      <c r="G36" s="359"/>
      <c r="H36" s="359"/>
      <c r="I36" s="359"/>
      <c r="J36" s="359"/>
      <c r="K36" s="359"/>
      <c r="L36" s="359"/>
      <c r="M36" s="359"/>
      <c r="N36" s="359"/>
      <c r="O36" s="359"/>
      <c r="P36" s="359"/>
      <c r="Q36" s="360"/>
    </row>
    <row r="37" spans="1:17" ht="80.25" customHeight="1" thickBot="1" x14ac:dyDescent="0.3">
      <c r="A37" s="361"/>
      <c r="B37" s="362"/>
      <c r="C37" s="362"/>
      <c r="D37" s="362"/>
      <c r="E37" s="362"/>
      <c r="F37" s="362"/>
      <c r="G37" s="362"/>
      <c r="H37" s="362"/>
      <c r="I37" s="362"/>
      <c r="J37" s="362"/>
      <c r="K37" s="362"/>
      <c r="L37" s="362"/>
      <c r="M37" s="362"/>
      <c r="N37" s="362"/>
      <c r="O37" s="362"/>
      <c r="P37" s="362"/>
      <c r="Q37" s="363"/>
    </row>
    <row r="38" spans="1:17" ht="15.75" thickTop="1" x14ac:dyDescent="0.25"/>
  </sheetData>
  <mergeCells count="3">
    <mergeCell ref="A1:Q1"/>
    <mergeCell ref="A2:Q4"/>
    <mergeCell ref="A5:Q37"/>
  </mergeCells>
  <printOptions horizontalCentered="1"/>
  <pageMargins left="0.70866141732283472" right="0.70866141732283472" top="0.74803149606299213" bottom="0.74803149606299213" header="0.31496062992125984" footer="0.31496062992125984"/>
  <pageSetup paperSize="9" scale="62" orientation="landscape" r:id="rId1"/>
  <headerFooter>
    <oddFooter>&amp;L&amp;P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view="pageBreakPreview" zoomScale="70" zoomScaleNormal="98" zoomScaleSheetLayoutView="70" workbookViewId="0">
      <pane ySplit="2" topLeftCell="A3" activePane="bottomLeft" state="frozen"/>
      <selection pane="bottomLeft" activeCell="G34" sqref="G34"/>
    </sheetView>
  </sheetViews>
  <sheetFormatPr defaultRowHeight="14.25" thickTop="1" thickBottom="1" x14ac:dyDescent="0.25"/>
  <cols>
    <col min="1" max="1" width="15.5703125" style="226" customWidth="1"/>
    <col min="2" max="2" width="12.140625" style="222" customWidth="1"/>
    <col min="3" max="3" width="14.7109375" style="222" customWidth="1"/>
    <col min="4" max="4" width="13" style="222" customWidth="1"/>
    <col min="5" max="5" width="12.5703125" style="222" customWidth="1"/>
    <col min="6" max="6" width="16.140625" style="222" customWidth="1"/>
    <col min="7" max="7" width="17" style="222" customWidth="1"/>
    <col min="8" max="8" width="13" style="222" customWidth="1"/>
    <col min="9" max="9" width="9.140625" style="222" customWidth="1"/>
    <col min="10" max="10" width="17.7109375" style="223" customWidth="1"/>
    <col min="11" max="11" width="17.28515625" style="223" customWidth="1"/>
    <col min="12" max="12" width="9.85546875" style="223" customWidth="1"/>
    <col min="13" max="13" width="11.85546875" style="223" customWidth="1"/>
    <col min="14" max="14" width="14" style="224" customWidth="1"/>
    <col min="15" max="15" width="16.28515625" style="225" customWidth="1"/>
    <col min="16" max="18" width="14" style="225" customWidth="1"/>
    <col min="19" max="19" width="13.5703125" style="222" customWidth="1"/>
    <col min="20" max="20" width="7.7109375" style="226" customWidth="1"/>
    <col min="21" max="21" width="9.140625" style="227"/>
    <col min="22" max="255" width="9.140625" style="156"/>
    <col min="256" max="256" width="15.85546875" style="156" customWidth="1"/>
    <col min="257" max="257" width="15.28515625" style="156" customWidth="1"/>
    <col min="258" max="258" width="16.85546875" style="156" customWidth="1"/>
    <col min="259" max="259" width="21.42578125" style="156" customWidth="1"/>
    <col min="260" max="260" width="16.7109375" style="156" customWidth="1"/>
    <col min="261" max="261" width="17.7109375" style="156" customWidth="1"/>
    <col min="262" max="262" width="16.140625" style="156" customWidth="1"/>
    <col min="263" max="263" width="27.140625" style="156" customWidth="1"/>
    <col min="264" max="264" width="12.42578125" style="156" customWidth="1"/>
    <col min="265" max="265" width="11.7109375" style="156" customWidth="1"/>
    <col min="266" max="266" width="18.140625" style="156" customWidth="1"/>
    <col min="267" max="267" width="18.28515625" style="156" customWidth="1"/>
    <col min="268" max="268" width="16.7109375" style="156" customWidth="1"/>
    <col min="269" max="269" width="17.85546875" style="156" customWidth="1"/>
    <col min="270" max="270" width="16.85546875" style="156" customWidth="1"/>
    <col min="271" max="271" width="15.7109375" style="156" bestFit="1" customWidth="1"/>
    <col min="272" max="272" width="15.28515625" style="156" customWidth="1"/>
    <col min="273" max="273" width="24.7109375" style="156" customWidth="1"/>
    <col min="274" max="274" width="10.28515625" style="156" customWidth="1"/>
    <col min="275" max="275" width="9.28515625" style="156" bestFit="1" customWidth="1"/>
    <col min="276" max="511" width="9.140625" style="156"/>
    <col min="512" max="512" width="15.85546875" style="156" customWidth="1"/>
    <col min="513" max="513" width="15.28515625" style="156" customWidth="1"/>
    <col min="514" max="514" width="16.85546875" style="156" customWidth="1"/>
    <col min="515" max="515" width="21.42578125" style="156" customWidth="1"/>
    <col min="516" max="516" width="16.7109375" style="156" customWidth="1"/>
    <col min="517" max="517" width="17.7109375" style="156" customWidth="1"/>
    <col min="518" max="518" width="16.140625" style="156" customWidth="1"/>
    <col min="519" max="519" width="27.140625" style="156" customWidth="1"/>
    <col min="520" max="520" width="12.42578125" style="156" customWidth="1"/>
    <col min="521" max="521" width="11.7109375" style="156" customWidth="1"/>
    <col min="522" max="522" width="18.140625" style="156" customWidth="1"/>
    <col min="523" max="523" width="18.28515625" style="156" customWidth="1"/>
    <col min="524" max="524" width="16.7109375" style="156" customWidth="1"/>
    <col min="525" max="525" width="17.85546875" style="156" customWidth="1"/>
    <col min="526" max="526" width="16.85546875" style="156" customWidth="1"/>
    <col min="527" max="527" width="15.7109375" style="156" bestFit="1" customWidth="1"/>
    <col min="528" max="528" width="15.28515625" style="156" customWidth="1"/>
    <col min="529" max="529" width="24.7109375" style="156" customWidth="1"/>
    <col min="530" max="530" width="10.28515625" style="156" customWidth="1"/>
    <col min="531" max="531" width="9.28515625" style="156" bestFit="1" customWidth="1"/>
    <col min="532" max="767" width="9.140625" style="156"/>
    <col min="768" max="768" width="15.85546875" style="156" customWidth="1"/>
    <col min="769" max="769" width="15.28515625" style="156" customWidth="1"/>
    <col min="770" max="770" width="16.85546875" style="156" customWidth="1"/>
    <col min="771" max="771" width="21.42578125" style="156" customWidth="1"/>
    <col min="772" max="772" width="16.7109375" style="156" customWidth="1"/>
    <col min="773" max="773" width="17.7109375" style="156" customWidth="1"/>
    <col min="774" max="774" width="16.140625" style="156" customWidth="1"/>
    <col min="775" max="775" width="27.140625" style="156" customWidth="1"/>
    <col min="776" max="776" width="12.42578125" style="156" customWidth="1"/>
    <col min="777" max="777" width="11.7109375" style="156" customWidth="1"/>
    <col min="778" max="778" width="18.140625" style="156" customWidth="1"/>
    <col min="779" max="779" width="18.28515625" style="156" customWidth="1"/>
    <col min="780" max="780" width="16.7109375" style="156" customWidth="1"/>
    <col min="781" max="781" width="17.85546875" style="156" customWidth="1"/>
    <col min="782" max="782" width="16.85546875" style="156" customWidth="1"/>
    <col min="783" max="783" width="15.7109375" style="156" bestFit="1" customWidth="1"/>
    <col min="784" max="784" width="15.28515625" style="156" customWidth="1"/>
    <col min="785" max="785" width="24.7109375" style="156" customWidth="1"/>
    <col min="786" max="786" width="10.28515625" style="156" customWidth="1"/>
    <col min="787" max="787" width="9.28515625" style="156" bestFit="1" customWidth="1"/>
    <col min="788" max="1023" width="9.140625" style="156"/>
    <col min="1024" max="1024" width="15.85546875" style="156" customWidth="1"/>
    <col min="1025" max="1025" width="15.28515625" style="156" customWidth="1"/>
    <col min="1026" max="1026" width="16.85546875" style="156" customWidth="1"/>
    <col min="1027" max="1027" width="21.42578125" style="156" customWidth="1"/>
    <col min="1028" max="1028" width="16.7109375" style="156" customWidth="1"/>
    <col min="1029" max="1029" width="17.7109375" style="156" customWidth="1"/>
    <col min="1030" max="1030" width="16.140625" style="156" customWidth="1"/>
    <col min="1031" max="1031" width="27.140625" style="156" customWidth="1"/>
    <col min="1032" max="1032" width="12.42578125" style="156" customWidth="1"/>
    <col min="1033" max="1033" width="11.7109375" style="156" customWidth="1"/>
    <col min="1034" max="1034" width="18.140625" style="156" customWidth="1"/>
    <col min="1035" max="1035" width="18.28515625" style="156" customWidth="1"/>
    <col min="1036" max="1036" width="16.7109375" style="156" customWidth="1"/>
    <col min="1037" max="1037" width="17.85546875" style="156" customWidth="1"/>
    <col min="1038" max="1038" width="16.85546875" style="156" customWidth="1"/>
    <col min="1039" max="1039" width="15.7109375" style="156" bestFit="1" customWidth="1"/>
    <col min="1040" max="1040" width="15.28515625" style="156" customWidth="1"/>
    <col min="1041" max="1041" width="24.7109375" style="156" customWidth="1"/>
    <col min="1042" max="1042" width="10.28515625" style="156" customWidth="1"/>
    <col min="1043" max="1043" width="9.28515625" style="156" bestFit="1" customWidth="1"/>
    <col min="1044" max="1279" width="9.140625" style="156"/>
    <col min="1280" max="1280" width="15.85546875" style="156" customWidth="1"/>
    <col min="1281" max="1281" width="15.28515625" style="156" customWidth="1"/>
    <col min="1282" max="1282" width="16.85546875" style="156" customWidth="1"/>
    <col min="1283" max="1283" width="21.42578125" style="156" customWidth="1"/>
    <col min="1284" max="1284" width="16.7109375" style="156" customWidth="1"/>
    <col min="1285" max="1285" width="17.7109375" style="156" customWidth="1"/>
    <col min="1286" max="1286" width="16.140625" style="156" customWidth="1"/>
    <col min="1287" max="1287" width="27.140625" style="156" customWidth="1"/>
    <col min="1288" max="1288" width="12.42578125" style="156" customWidth="1"/>
    <col min="1289" max="1289" width="11.7109375" style="156" customWidth="1"/>
    <col min="1290" max="1290" width="18.140625" style="156" customWidth="1"/>
    <col min="1291" max="1291" width="18.28515625" style="156" customWidth="1"/>
    <col min="1292" max="1292" width="16.7109375" style="156" customWidth="1"/>
    <col min="1293" max="1293" width="17.85546875" style="156" customWidth="1"/>
    <col min="1294" max="1294" width="16.85546875" style="156" customWidth="1"/>
    <col min="1295" max="1295" width="15.7109375" style="156" bestFit="1" customWidth="1"/>
    <col min="1296" max="1296" width="15.28515625" style="156" customWidth="1"/>
    <col min="1297" max="1297" width="24.7109375" style="156" customWidth="1"/>
    <col min="1298" max="1298" width="10.28515625" style="156" customWidth="1"/>
    <col min="1299" max="1299" width="9.28515625" style="156" bestFit="1" customWidth="1"/>
    <col min="1300" max="1535" width="9.140625" style="156"/>
    <col min="1536" max="1536" width="15.85546875" style="156" customWidth="1"/>
    <col min="1537" max="1537" width="15.28515625" style="156" customWidth="1"/>
    <col min="1538" max="1538" width="16.85546875" style="156" customWidth="1"/>
    <col min="1539" max="1539" width="21.42578125" style="156" customWidth="1"/>
    <col min="1540" max="1540" width="16.7109375" style="156" customWidth="1"/>
    <col min="1541" max="1541" width="17.7109375" style="156" customWidth="1"/>
    <col min="1542" max="1542" width="16.140625" style="156" customWidth="1"/>
    <col min="1543" max="1543" width="27.140625" style="156" customWidth="1"/>
    <col min="1544" max="1544" width="12.42578125" style="156" customWidth="1"/>
    <col min="1545" max="1545" width="11.7109375" style="156" customWidth="1"/>
    <col min="1546" max="1546" width="18.140625" style="156" customWidth="1"/>
    <col min="1547" max="1547" width="18.28515625" style="156" customWidth="1"/>
    <col min="1548" max="1548" width="16.7109375" style="156" customWidth="1"/>
    <col min="1549" max="1549" width="17.85546875" style="156" customWidth="1"/>
    <col min="1550" max="1550" width="16.85546875" style="156" customWidth="1"/>
    <col min="1551" max="1551" width="15.7109375" style="156" bestFit="1" customWidth="1"/>
    <col min="1552" max="1552" width="15.28515625" style="156" customWidth="1"/>
    <col min="1553" max="1553" width="24.7109375" style="156" customWidth="1"/>
    <col min="1554" max="1554" width="10.28515625" style="156" customWidth="1"/>
    <col min="1555" max="1555" width="9.28515625" style="156" bestFit="1" customWidth="1"/>
    <col min="1556" max="1791" width="9.140625" style="156"/>
    <col min="1792" max="1792" width="15.85546875" style="156" customWidth="1"/>
    <col min="1793" max="1793" width="15.28515625" style="156" customWidth="1"/>
    <col min="1794" max="1794" width="16.85546875" style="156" customWidth="1"/>
    <col min="1795" max="1795" width="21.42578125" style="156" customWidth="1"/>
    <col min="1796" max="1796" width="16.7109375" style="156" customWidth="1"/>
    <col min="1797" max="1797" width="17.7109375" style="156" customWidth="1"/>
    <col min="1798" max="1798" width="16.140625" style="156" customWidth="1"/>
    <col min="1799" max="1799" width="27.140625" style="156" customWidth="1"/>
    <col min="1800" max="1800" width="12.42578125" style="156" customWidth="1"/>
    <col min="1801" max="1801" width="11.7109375" style="156" customWidth="1"/>
    <col min="1802" max="1802" width="18.140625" style="156" customWidth="1"/>
    <col min="1803" max="1803" width="18.28515625" style="156" customWidth="1"/>
    <col min="1804" max="1804" width="16.7109375" style="156" customWidth="1"/>
    <col min="1805" max="1805" width="17.85546875" style="156" customWidth="1"/>
    <col min="1806" max="1806" width="16.85546875" style="156" customWidth="1"/>
    <col min="1807" max="1807" width="15.7109375" style="156" bestFit="1" customWidth="1"/>
    <col min="1808" max="1808" width="15.28515625" style="156" customWidth="1"/>
    <col min="1809" max="1809" width="24.7109375" style="156" customWidth="1"/>
    <col min="1810" max="1810" width="10.28515625" style="156" customWidth="1"/>
    <col min="1811" max="1811" width="9.28515625" style="156" bestFit="1" customWidth="1"/>
    <col min="1812" max="2047" width="9.140625" style="156"/>
    <col min="2048" max="2048" width="15.85546875" style="156" customWidth="1"/>
    <col min="2049" max="2049" width="15.28515625" style="156" customWidth="1"/>
    <col min="2050" max="2050" width="16.85546875" style="156" customWidth="1"/>
    <col min="2051" max="2051" width="21.42578125" style="156" customWidth="1"/>
    <col min="2052" max="2052" width="16.7109375" style="156" customWidth="1"/>
    <col min="2053" max="2053" width="17.7109375" style="156" customWidth="1"/>
    <col min="2054" max="2054" width="16.140625" style="156" customWidth="1"/>
    <col min="2055" max="2055" width="27.140625" style="156" customWidth="1"/>
    <col min="2056" max="2056" width="12.42578125" style="156" customWidth="1"/>
    <col min="2057" max="2057" width="11.7109375" style="156" customWidth="1"/>
    <col min="2058" max="2058" width="18.140625" style="156" customWidth="1"/>
    <col min="2059" max="2059" width="18.28515625" style="156" customWidth="1"/>
    <col min="2060" max="2060" width="16.7109375" style="156" customWidth="1"/>
    <col min="2061" max="2061" width="17.85546875" style="156" customWidth="1"/>
    <col min="2062" max="2062" width="16.85546875" style="156" customWidth="1"/>
    <col min="2063" max="2063" width="15.7109375" style="156" bestFit="1" customWidth="1"/>
    <col min="2064" max="2064" width="15.28515625" style="156" customWidth="1"/>
    <col min="2065" max="2065" width="24.7109375" style="156" customWidth="1"/>
    <col min="2066" max="2066" width="10.28515625" style="156" customWidth="1"/>
    <col min="2067" max="2067" width="9.28515625" style="156" bestFit="1" customWidth="1"/>
    <col min="2068" max="2303" width="9.140625" style="156"/>
    <col min="2304" max="2304" width="15.85546875" style="156" customWidth="1"/>
    <col min="2305" max="2305" width="15.28515625" style="156" customWidth="1"/>
    <col min="2306" max="2306" width="16.85546875" style="156" customWidth="1"/>
    <col min="2307" max="2307" width="21.42578125" style="156" customWidth="1"/>
    <col min="2308" max="2308" width="16.7109375" style="156" customWidth="1"/>
    <col min="2309" max="2309" width="17.7109375" style="156" customWidth="1"/>
    <col min="2310" max="2310" width="16.140625" style="156" customWidth="1"/>
    <col min="2311" max="2311" width="27.140625" style="156" customWidth="1"/>
    <col min="2312" max="2312" width="12.42578125" style="156" customWidth="1"/>
    <col min="2313" max="2313" width="11.7109375" style="156" customWidth="1"/>
    <col min="2314" max="2314" width="18.140625" style="156" customWidth="1"/>
    <col min="2315" max="2315" width="18.28515625" style="156" customWidth="1"/>
    <col min="2316" max="2316" width="16.7109375" style="156" customWidth="1"/>
    <col min="2317" max="2317" width="17.85546875" style="156" customWidth="1"/>
    <col min="2318" max="2318" width="16.85546875" style="156" customWidth="1"/>
    <col min="2319" max="2319" width="15.7109375" style="156" bestFit="1" customWidth="1"/>
    <col min="2320" max="2320" width="15.28515625" style="156" customWidth="1"/>
    <col min="2321" max="2321" width="24.7109375" style="156" customWidth="1"/>
    <col min="2322" max="2322" width="10.28515625" style="156" customWidth="1"/>
    <col min="2323" max="2323" width="9.28515625" style="156" bestFit="1" customWidth="1"/>
    <col min="2324" max="2559" width="9.140625" style="156"/>
    <col min="2560" max="2560" width="15.85546875" style="156" customWidth="1"/>
    <col min="2561" max="2561" width="15.28515625" style="156" customWidth="1"/>
    <col min="2562" max="2562" width="16.85546875" style="156" customWidth="1"/>
    <col min="2563" max="2563" width="21.42578125" style="156" customWidth="1"/>
    <col min="2564" max="2564" width="16.7109375" style="156" customWidth="1"/>
    <col min="2565" max="2565" width="17.7109375" style="156" customWidth="1"/>
    <col min="2566" max="2566" width="16.140625" style="156" customWidth="1"/>
    <col min="2567" max="2567" width="27.140625" style="156" customWidth="1"/>
    <col min="2568" max="2568" width="12.42578125" style="156" customWidth="1"/>
    <col min="2569" max="2569" width="11.7109375" style="156" customWidth="1"/>
    <col min="2570" max="2570" width="18.140625" style="156" customWidth="1"/>
    <col min="2571" max="2571" width="18.28515625" style="156" customWidth="1"/>
    <col min="2572" max="2572" width="16.7109375" style="156" customWidth="1"/>
    <col min="2573" max="2573" width="17.85546875" style="156" customWidth="1"/>
    <col min="2574" max="2574" width="16.85546875" style="156" customWidth="1"/>
    <col min="2575" max="2575" width="15.7109375" style="156" bestFit="1" customWidth="1"/>
    <col min="2576" max="2576" width="15.28515625" style="156" customWidth="1"/>
    <col min="2577" max="2577" width="24.7109375" style="156" customWidth="1"/>
    <col min="2578" max="2578" width="10.28515625" style="156" customWidth="1"/>
    <col min="2579" max="2579" width="9.28515625" style="156" bestFit="1" customWidth="1"/>
    <col min="2580" max="2815" width="9.140625" style="156"/>
    <col min="2816" max="2816" width="15.85546875" style="156" customWidth="1"/>
    <col min="2817" max="2817" width="15.28515625" style="156" customWidth="1"/>
    <col min="2818" max="2818" width="16.85546875" style="156" customWidth="1"/>
    <col min="2819" max="2819" width="21.42578125" style="156" customWidth="1"/>
    <col min="2820" max="2820" width="16.7109375" style="156" customWidth="1"/>
    <col min="2821" max="2821" width="17.7109375" style="156" customWidth="1"/>
    <col min="2822" max="2822" width="16.140625" style="156" customWidth="1"/>
    <col min="2823" max="2823" width="27.140625" style="156" customWidth="1"/>
    <col min="2824" max="2824" width="12.42578125" style="156" customWidth="1"/>
    <col min="2825" max="2825" width="11.7109375" style="156" customWidth="1"/>
    <col min="2826" max="2826" width="18.140625" style="156" customWidth="1"/>
    <col min="2827" max="2827" width="18.28515625" style="156" customWidth="1"/>
    <col min="2828" max="2828" width="16.7109375" style="156" customWidth="1"/>
    <col min="2829" max="2829" width="17.85546875" style="156" customWidth="1"/>
    <col min="2830" max="2830" width="16.85546875" style="156" customWidth="1"/>
    <col min="2831" max="2831" width="15.7109375" style="156" bestFit="1" customWidth="1"/>
    <col min="2832" max="2832" width="15.28515625" style="156" customWidth="1"/>
    <col min="2833" max="2833" width="24.7109375" style="156" customWidth="1"/>
    <col min="2834" max="2834" width="10.28515625" style="156" customWidth="1"/>
    <col min="2835" max="2835" width="9.28515625" style="156" bestFit="1" customWidth="1"/>
    <col min="2836" max="3071" width="9.140625" style="156"/>
    <col min="3072" max="3072" width="15.85546875" style="156" customWidth="1"/>
    <col min="3073" max="3073" width="15.28515625" style="156" customWidth="1"/>
    <col min="3074" max="3074" width="16.85546875" style="156" customWidth="1"/>
    <col min="3075" max="3075" width="21.42578125" style="156" customWidth="1"/>
    <col min="3076" max="3076" width="16.7109375" style="156" customWidth="1"/>
    <col min="3077" max="3077" width="17.7109375" style="156" customWidth="1"/>
    <col min="3078" max="3078" width="16.140625" style="156" customWidth="1"/>
    <col min="3079" max="3079" width="27.140625" style="156" customWidth="1"/>
    <col min="3080" max="3080" width="12.42578125" style="156" customWidth="1"/>
    <col min="3081" max="3081" width="11.7109375" style="156" customWidth="1"/>
    <col min="3082" max="3082" width="18.140625" style="156" customWidth="1"/>
    <col min="3083" max="3083" width="18.28515625" style="156" customWidth="1"/>
    <col min="3084" max="3084" width="16.7109375" style="156" customWidth="1"/>
    <col min="3085" max="3085" width="17.85546875" style="156" customWidth="1"/>
    <col min="3086" max="3086" width="16.85546875" style="156" customWidth="1"/>
    <col min="3087" max="3087" width="15.7109375" style="156" bestFit="1" customWidth="1"/>
    <col min="3088" max="3088" width="15.28515625" style="156" customWidth="1"/>
    <col min="3089" max="3089" width="24.7109375" style="156" customWidth="1"/>
    <col min="3090" max="3090" width="10.28515625" style="156" customWidth="1"/>
    <col min="3091" max="3091" width="9.28515625" style="156" bestFit="1" customWidth="1"/>
    <col min="3092" max="3327" width="9.140625" style="156"/>
    <col min="3328" max="3328" width="15.85546875" style="156" customWidth="1"/>
    <col min="3329" max="3329" width="15.28515625" style="156" customWidth="1"/>
    <col min="3330" max="3330" width="16.85546875" style="156" customWidth="1"/>
    <col min="3331" max="3331" width="21.42578125" style="156" customWidth="1"/>
    <col min="3332" max="3332" width="16.7109375" style="156" customWidth="1"/>
    <col min="3333" max="3333" width="17.7109375" style="156" customWidth="1"/>
    <col min="3334" max="3334" width="16.140625" style="156" customWidth="1"/>
    <col min="3335" max="3335" width="27.140625" style="156" customWidth="1"/>
    <col min="3336" max="3336" width="12.42578125" style="156" customWidth="1"/>
    <col min="3337" max="3337" width="11.7109375" style="156" customWidth="1"/>
    <col min="3338" max="3338" width="18.140625" style="156" customWidth="1"/>
    <col min="3339" max="3339" width="18.28515625" style="156" customWidth="1"/>
    <col min="3340" max="3340" width="16.7109375" style="156" customWidth="1"/>
    <col min="3341" max="3341" width="17.85546875" style="156" customWidth="1"/>
    <col min="3342" max="3342" width="16.85546875" style="156" customWidth="1"/>
    <col min="3343" max="3343" width="15.7109375" style="156" bestFit="1" customWidth="1"/>
    <col min="3344" max="3344" width="15.28515625" style="156" customWidth="1"/>
    <col min="3345" max="3345" width="24.7109375" style="156" customWidth="1"/>
    <col min="3346" max="3346" width="10.28515625" style="156" customWidth="1"/>
    <col min="3347" max="3347" width="9.28515625" style="156" bestFit="1" customWidth="1"/>
    <col min="3348" max="3583" width="9.140625" style="156"/>
    <col min="3584" max="3584" width="15.85546875" style="156" customWidth="1"/>
    <col min="3585" max="3585" width="15.28515625" style="156" customWidth="1"/>
    <col min="3586" max="3586" width="16.85546875" style="156" customWidth="1"/>
    <col min="3587" max="3587" width="21.42578125" style="156" customWidth="1"/>
    <col min="3588" max="3588" width="16.7109375" style="156" customWidth="1"/>
    <col min="3589" max="3589" width="17.7109375" style="156" customWidth="1"/>
    <col min="3590" max="3590" width="16.140625" style="156" customWidth="1"/>
    <col min="3591" max="3591" width="27.140625" style="156" customWidth="1"/>
    <col min="3592" max="3592" width="12.42578125" style="156" customWidth="1"/>
    <col min="3593" max="3593" width="11.7109375" style="156" customWidth="1"/>
    <col min="3594" max="3594" width="18.140625" style="156" customWidth="1"/>
    <col min="3595" max="3595" width="18.28515625" style="156" customWidth="1"/>
    <col min="3596" max="3596" width="16.7109375" style="156" customWidth="1"/>
    <col min="3597" max="3597" width="17.85546875" style="156" customWidth="1"/>
    <col min="3598" max="3598" width="16.85546875" style="156" customWidth="1"/>
    <col min="3599" max="3599" width="15.7109375" style="156" bestFit="1" customWidth="1"/>
    <col min="3600" max="3600" width="15.28515625" style="156" customWidth="1"/>
    <col min="3601" max="3601" width="24.7109375" style="156" customWidth="1"/>
    <col min="3602" max="3602" width="10.28515625" style="156" customWidth="1"/>
    <col min="3603" max="3603" width="9.28515625" style="156" bestFit="1" customWidth="1"/>
    <col min="3604" max="3839" width="9.140625" style="156"/>
    <col min="3840" max="3840" width="15.85546875" style="156" customWidth="1"/>
    <col min="3841" max="3841" width="15.28515625" style="156" customWidth="1"/>
    <col min="3842" max="3842" width="16.85546875" style="156" customWidth="1"/>
    <col min="3843" max="3843" width="21.42578125" style="156" customWidth="1"/>
    <col min="3844" max="3844" width="16.7109375" style="156" customWidth="1"/>
    <col min="3845" max="3845" width="17.7109375" style="156" customWidth="1"/>
    <col min="3846" max="3846" width="16.140625" style="156" customWidth="1"/>
    <col min="3847" max="3847" width="27.140625" style="156" customWidth="1"/>
    <col min="3848" max="3848" width="12.42578125" style="156" customWidth="1"/>
    <col min="3849" max="3849" width="11.7109375" style="156" customWidth="1"/>
    <col min="3850" max="3850" width="18.140625" style="156" customWidth="1"/>
    <col min="3851" max="3851" width="18.28515625" style="156" customWidth="1"/>
    <col min="3852" max="3852" width="16.7109375" style="156" customWidth="1"/>
    <col min="3853" max="3853" width="17.85546875" style="156" customWidth="1"/>
    <col min="3854" max="3854" width="16.85546875" style="156" customWidth="1"/>
    <col min="3855" max="3855" width="15.7109375" style="156" bestFit="1" customWidth="1"/>
    <col min="3856" max="3856" width="15.28515625" style="156" customWidth="1"/>
    <col min="3857" max="3857" width="24.7109375" style="156" customWidth="1"/>
    <col min="3858" max="3858" width="10.28515625" style="156" customWidth="1"/>
    <col min="3859" max="3859" width="9.28515625" style="156" bestFit="1" customWidth="1"/>
    <col min="3860" max="4095" width="9.140625" style="156"/>
    <col min="4096" max="4096" width="15.85546875" style="156" customWidth="1"/>
    <col min="4097" max="4097" width="15.28515625" style="156" customWidth="1"/>
    <col min="4098" max="4098" width="16.85546875" style="156" customWidth="1"/>
    <col min="4099" max="4099" width="21.42578125" style="156" customWidth="1"/>
    <col min="4100" max="4100" width="16.7109375" style="156" customWidth="1"/>
    <col min="4101" max="4101" width="17.7109375" style="156" customWidth="1"/>
    <col min="4102" max="4102" width="16.140625" style="156" customWidth="1"/>
    <col min="4103" max="4103" width="27.140625" style="156" customWidth="1"/>
    <col min="4104" max="4104" width="12.42578125" style="156" customWidth="1"/>
    <col min="4105" max="4105" width="11.7109375" style="156" customWidth="1"/>
    <col min="4106" max="4106" width="18.140625" style="156" customWidth="1"/>
    <col min="4107" max="4107" width="18.28515625" style="156" customWidth="1"/>
    <col min="4108" max="4108" width="16.7109375" style="156" customWidth="1"/>
    <col min="4109" max="4109" width="17.85546875" style="156" customWidth="1"/>
    <col min="4110" max="4110" width="16.85546875" style="156" customWidth="1"/>
    <col min="4111" max="4111" width="15.7109375" style="156" bestFit="1" customWidth="1"/>
    <col min="4112" max="4112" width="15.28515625" style="156" customWidth="1"/>
    <col min="4113" max="4113" width="24.7109375" style="156" customWidth="1"/>
    <col min="4114" max="4114" width="10.28515625" style="156" customWidth="1"/>
    <col min="4115" max="4115" width="9.28515625" style="156" bestFit="1" customWidth="1"/>
    <col min="4116" max="4351" width="9.140625" style="156"/>
    <col min="4352" max="4352" width="15.85546875" style="156" customWidth="1"/>
    <col min="4353" max="4353" width="15.28515625" style="156" customWidth="1"/>
    <col min="4354" max="4354" width="16.85546875" style="156" customWidth="1"/>
    <col min="4355" max="4355" width="21.42578125" style="156" customWidth="1"/>
    <col min="4356" max="4356" width="16.7109375" style="156" customWidth="1"/>
    <col min="4357" max="4357" width="17.7109375" style="156" customWidth="1"/>
    <col min="4358" max="4358" width="16.140625" style="156" customWidth="1"/>
    <col min="4359" max="4359" width="27.140625" style="156" customWidth="1"/>
    <col min="4360" max="4360" width="12.42578125" style="156" customWidth="1"/>
    <col min="4361" max="4361" width="11.7109375" style="156" customWidth="1"/>
    <col min="4362" max="4362" width="18.140625" style="156" customWidth="1"/>
    <col min="4363" max="4363" width="18.28515625" style="156" customWidth="1"/>
    <col min="4364" max="4364" width="16.7109375" style="156" customWidth="1"/>
    <col min="4365" max="4365" width="17.85546875" style="156" customWidth="1"/>
    <col min="4366" max="4366" width="16.85546875" style="156" customWidth="1"/>
    <col min="4367" max="4367" width="15.7109375" style="156" bestFit="1" customWidth="1"/>
    <col min="4368" max="4368" width="15.28515625" style="156" customWidth="1"/>
    <col min="4369" max="4369" width="24.7109375" style="156" customWidth="1"/>
    <col min="4370" max="4370" width="10.28515625" style="156" customWidth="1"/>
    <col min="4371" max="4371" width="9.28515625" style="156" bestFit="1" customWidth="1"/>
    <col min="4372" max="4607" width="9.140625" style="156"/>
    <col min="4608" max="4608" width="15.85546875" style="156" customWidth="1"/>
    <col min="4609" max="4609" width="15.28515625" style="156" customWidth="1"/>
    <col min="4610" max="4610" width="16.85546875" style="156" customWidth="1"/>
    <col min="4611" max="4611" width="21.42578125" style="156" customWidth="1"/>
    <col min="4612" max="4612" width="16.7109375" style="156" customWidth="1"/>
    <col min="4613" max="4613" width="17.7109375" style="156" customWidth="1"/>
    <col min="4614" max="4614" width="16.140625" style="156" customWidth="1"/>
    <col min="4615" max="4615" width="27.140625" style="156" customWidth="1"/>
    <col min="4616" max="4616" width="12.42578125" style="156" customWidth="1"/>
    <col min="4617" max="4617" width="11.7109375" style="156" customWidth="1"/>
    <col min="4618" max="4618" width="18.140625" style="156" customWidth="1"/>
    <col min="4619" max="4619" width="18.28515625" style="156" customWidth="1"/>
    <col min="4620" max="4620" width="16.7109375" style="156" customWidth="1"/>
    <col min="4621" max="4621" width="17.85546875" style="156" customWidth="1"/>
    <col min="4622" max="4622" width="16.85546875" style="156" customWidth="1"/>
    <col min="4623" max="4623" width="15.7109375" style="156" bestFit="1" customWidth="1"/>
    <col min="4624" max="4624" width="15.28515625" style="156" customWidth="1"/>
    <col min="4625" max="4625" width="24.7109375" style="156" customWidth="1"/>
    <col min="4626" max="4626" width="10.28515625" style="156" customWidth="1"/>
    <col min="4627" max="4627" width="9.28515625" style="156" bestFit="1" customWidth="1"/>
    <col min="4628" max="4863" width="9.140625" style="156"/>
    <col min="4864" max="4864" width="15.85546875" style="156" customWidth="1"/>
    <col min="4865" max="4865" width="15.28515625" style="156" customWidth="1"/>
    <col min="4866" max="4866" width="16.85546875" style="156" customWidth="1"/>
    <col min="4867" max="4867" width="21.42578125" style="156" customWidth="1"/>
    <col min="4868" max="4868" width="16.7109375" style="156" customWidth="1"/>
    <col min="4869" max="4869" width="17.7109375" style="156" customWidth="1"/>
    <col min="4870" max="4870" width="16.140625" style="156" customWidth="1"/>
    <col min="4871" max="4871" width="27.140625" style="156" customWidth="1"/>
    <col min="4872" max="4872" width="12.42578125" style="156" customWidth="1"/>
    <col min="4873" max="4873" width="11.7109375" style="156" customWidth="1"/>
    <col min="4874" max="4874" width="18.140625" style="156" customWidth="1"/>
    <col min="4875" max="4875" width="18.28515625" style="156" customWidth="1"/>
    <col min="4876" max="4876" width="16.7109375" style="156" customWidth="1"/>
    <col min="4877" max="4877" width="17.85546875" style="156" customWidth="1"/>
    <col min="4878" max="4878" width="16.85546875" style="156" customWidth="1"/>
    <col min="4879" max="4879" width="15.7109375" style="156" bestFit="1" customWidth="1"/>
    <col min="4880" max="4880" width="15.28515625" style="156" customWidth="1"/>
    <col min="4881" max="4881" width="24.7109375" style="156" customWidth="1"/>
    <col min="4882" max="4882" width="10.28515625" style="156" customWidth="1"/>
    <col min="4883" max="4883" width="9.28515625" style="156" bestFit="1" customWidth="1"/>
    <col min="4884" max="5119" width="9.140625" style="156"/>
    <col min="5120" max="5120" width="15.85546875" style="156" customWidth="1"/>
    <col min="5121" max="5121" width="15.28515625" style="156" customWidth="1"/>
    <col min="5122" max="5122" width="16.85546875" style="156" customWidth="1"/>
    <col min="5123" max="5123" width="21.42578125" style="156" customWidth="1"/>
    <col min="5124" max="5124" width="16.7109375" style="156" customWidth="1"/>
    <col min="5125" max="5125" width="17.7109375" style="156" customWidth="1"/>
    <col min="5126" max="5126" width="16.140625" style="156" customWidth="1"/>
    <col min="5127" max="5127" width="27.140625" style="156" customWidth="1"/>
    <col min="5128" max="5128" width="12.42578125" style="156" customWidth="1"/>
    <col min="5129" max="5129" width="11.7109375" style="156" customWidth="1"/>
    <col min="5130" max="5130" width="18.140625" style="156" customWidth="1"/>
    <col min="5131" max="5131" width="18.28515625" style="156" customWidth="1"/>
    <col min="5132" max="5132" width="16.7109375" style="156" customWidth="1"/>
    <col min="5133" max="5133" width="17.85546875" style="156" customWidth="1"/>
    <col min="5134" max="5134" width="16.85546875" style="156" customWidth="1"/>
    <col min="5135" max="5135" width="15.7109375" style="156" bestFit="1" customWidth="1"/>
    <col min="5136" max="5136" width="15.28515625" style="156" customWidth="1"/>
    <col min="5137" max="5137" width="24.7109375" style="156" customWidth="1"/>
    <col min="5138" max="5138" width="10.28515625" style="156" customWidth="1"/>
    <col min="5139" max="5139" width="9.28515625" style="156" bestFit="1" customWidth="1"/>
    <col min="5140" max="5375" width="9.140625" style="156"/>
    <col min="5376" max="5376" width="15.85546875" style="156" customWidth="1"/>
    <col min="5377" max="5377" width="15.28515625" style="156" customWidth="1"/>
    <col min="5378" max="5378" width="16.85546875" style="156" customWidth="1"/>
    <col min="5379" max="5379" width="21.42578125" style="156" customWidth="1"/>
    <col min="5380" max="5380" width="16.7109375" style="156" customWidth="1"/>
    <col min="5381" max="5381" width="17.7109375" style="156" customWidth="1"/>
    <col min="5382" max="5382" width="16.140625" style="156" customWidth="1"/>
    <col min="5383" max="5383" width="27.140625" style="156" customWidth="1"/>
    <col min="5384" max="5384" width="12.42578125" style="156" customWidth="1"/>
    <col min="5385" max="5385" width="11.7109375" style="156" customWidth="1"/>
    <col min="5386" max="5386" width="18.140625" style="156" customWidth="1"/>
    <col min="5387" max="5387" width="18.28515625" style="156" customWidth="1"/>
    <col min="5388" max="5388" width="16.7109375" style="156" customWidth="1"/>
    <col min="5389" max="5389" width="17.85546875" style="156" customWidth="1"/>
    <col min="5390" max="5390" width="16.85546875" style="156" customWidth="1"/>
    <col min="5391" max="5391" width="15.7109375" style="156" bestFit="1" customWidth="1"/>
    <col min="5392" max="5392" width="15.28515625" style="156" customWidth="1"/>
    <col min="5393" max="5393" width="24.7109375" style="156" customWidth="1"/>
    <col min="5394" max="5394" width="10.28515625" style="156" customWidth="1"/>
    <col min="5395" max="5395" width="9.28515625" style="156" bestFit="1" customWidth="1"/>
    <col min="5396" max="5631" width="9.140625" style="156"/>
    <col min="5632" max="5632" width="15.85546875" style="156" customWidth="1"/>
    <col min="5633" max="5633" width="15.28515625" style="156" customWidth="1"/>
    <col min="5634" max="5634" width="16.85546875" style="156" customWidth="1"/>
    <col min="5635" max="5635" width="21.42578125" style="156" customWidth="1"/>
    <col min="5636" max="5636" width="16.7109375" style="156" customWidth="1"/>
    <col min="5637" max="5637" width="17.7109375" style="156" customWidth="1"/>
    <col min="5638" max="5638" width="16.140625" style="156" customWidth="1"/>
    <col min="5639" max="5639" width="27.140625" style="156" customWidth="1"/>
    <col min="5640" max="5640" width="12.42578125" style="156" customWidth="1"/>
    <col min="5641" max="5641" width="11.7109375" style="156" customWidth="1"/>
    <col min="5642" max="5642" width="18.140625" style="156" customWidth="1"/>
    <col min="5643" max="5643" width="18.28515625" style="156" customWidth="1"/>
    <col min="5644" max="5644" width="16.7109375" style="156" customWidth="1"/>
    <col min="5645" max="5645" width="17.85546875" style="156" customWidth="1"/>
    <col min="5646" max="5646" width="16.85546875" style="156" customWidth="1"/>
    <col min="5647" max="5647" width="15.7109375" style="156" bestFit="1" customWidth="1"/>
    <col min="5648" max="5648" width="15.28515625" style="156" customWidth="1"/>
    <col min="5649" max="5649" width="24.7109375" style="156" customWidth="1"/>
    <col min="5650" max="5650" width="10.28515625" style="156" customWidth="1"/>
    <col min="5651" max="5651" width="9.28515625" style="156" bestFit="1" customWidth="1"/>
    <col min="5652" max="5887" width="9.140625" style="156"/>
    <col min="5888" max="5888" width="15.85546875" style="156" customWidth="1"/>
    <col min="5889" max="5889" width="15.28515625" style="156" customWidth="1"/>
    <col min="5890" max="5890" width="16.85546875" style="156" customWidth="1"/>
    <col min="5891" max="5891" width="21.42578125" style="156" customWidth="1"/>
    <col min="5892" max="5892" width="16.7109375" style="156" customWidth="1"/>
    <col min="5893" max="5893" width="17.7109375" style="156" customWidth="1"/>
    <col min="5894" max="5894" width="16.140625" style="156" customWidth="1"/>
    <col min="5895" max="5895" width="27.140625" style="156" customWidth="1"/>
    <col min="5896" max="5896" width="12.42578125" style="156" customWidth="1"/>
    <col min="5897" max="5897" width="11.7109375" style="156" customWidth="1"/>
    <col min="5898" max="5898" width="18.140625" style="156" customWidth="1"/>
    <col min="5899" max="5899" width="18.28515625" style="156" customWidth="1"/>
    <col min="5900" max="5900" width="16.7109375" style="156" customWidth="1"/>
    <col min="5901" max="5901" width="17.85546875" style="156" customWidth="1"/>
    <col min="5902" max="5902" width="16.85546875" style="156" customWidth="1"/>
    <col min="5903" max="5903" width="15.7109375" style="156" bestFit="1" customWidth="1"/>
    <col min="5904" max="5904" width="15.28515625" style="156" customWidth="1"/>
    <col min="5905" max="5905" width="24.7109375" style="156" customWidth="1"/>
    <col min="5906" max="5906" width="10.28515625" style="156" customWidth="1"/>
    <col min="5907" max="5907" width="9.28515625" style="156" bestFit="1" customWidth="1"/>
    <col min="5908" max="6143" width="9.140625" style="156"/>
    <col min="6144" max="6144" width="15.85546875" style="156" customWidth="1"/>
    <col min="6145" max="6145" width="15.28515625" style="156" customWidth="1"/>
    <col min="6146" max="6146" width="16.85546875" style="156" customWidth="1"/>
    <col min="6147" max="6147" width="21.42578125" style="156" customWidth="1"/>
    <col min="6148" max="6148" width="16.7109375" style="156" customWidth="1"/>
    <col min="6149" max="6149" width="17.7109375" style="156" customWidth="1"/>
    <col min="6150" max="6150" width="16.140625" style="156" customWidth="1"/>
    <col min="6151" max="6151" width="27.140625" style="156" customWidth="1"/>
    <col min="6152" max="6152" width="12.42578125" style="156" customWidth="1"/>
    <col min="6153" max="6153" width="11.7109375" style="156" customWidth="1"/>
    <col min="6154" max="6154" width="18.140625" style="156" customWidth="1"/>
    <col min="6155" max="6155" width="18.28515625" style="156" customWidth="1"/>
    <col min="6156" max="6156" width="16.7109375" style="156" customWidth="1"/>
    <col min="6157" max="6157" width="17.85546875" style="156" customWidth="1"/>
    <col min="6158" max="6158" width="16.85546875" style="156" customWidth="1"/>
    <col min="6159" max="6159" width="15.7109375" style="156" bestFit="1" customWidth="1"/>
    <col min="6160" max="6160" width="15.28515625" style="156" customWidth="1"/>
    <col min="6161" max="6161" width="24.7109375" style="156" customWidth="1"/>
    <col min="6162" max="6162" width="10.28515625" style="156" customWidth="1"/>
    <col min="6163" max="6163" width="9.28515625" style="156" bestFit="1" customWidth="1"/>
    <col min="6164" max="6399" width="9.140625" style="156"/>
    <col min="6400" max="6400" width="15.85546875" style="156" customWidth="1"/>
    <col min="6401" max="6401" width="15.28515625" style="156" customWidth="1"/>
    <col min="6402" max="6402" width="16.85546875" style="156" customWidth="1"/>
    <col min="6403" max="6403" width="21.42578125" style="156" customWidth="1"/>
    <col min="6404" max="6404" width="16.7109375" style="156" customWidth="1"/>
    <col min="6405" max="6405" width="17.7109375" style="156" customWidth="1"/>
    <col min="6406" max="6406" width="16.140625" style="156" customWidth="1"/>
    <col min="6407" max="6407" width="27.140625" style="156" customWidth="1"/>
    <col min="6408" max="6408" width="12.42578125" style="156" customWidth="1"/>
    <col min="6409" max="6409" width="11.7109375" style="156" customWidth="1"/>
    <col min="6410" max="6410" width="18.140625" style="156" customWidth="1"/>
    <col min="6411" max="6411" width="18.28515625" style="156" customWidth="1"/>
    <col min="6412" max="6412" width="16.7109375" style="156" customWidth="1"/>
    <col min="6413" max="6413" width="17.85546875" style="156" customWidth="1"/>
    <col min="6414" max="6414" width="16.85546875" style="156" customWidth="1"/>
    <col min="6415" max="6415" width="15.7109375" style="156" bestFit="1" customWidth="1"/>
    <col min="6416" max="6416" width="15.28515625" style="156" customWidth="1"/>
    <col min="6417" max="6417" width="24.7109375" style="156" customWidth="1"/>
    <col min="6418" max="6418" width="10.28515625" style="156" customWidth="1"/>
    <col min="6419" max="6419" width="9.28515625" style="156" bestFit="1" customWidth="1"/>
    <col min="6420" max="6655" width="9.140625" style="156"/>
    <col min="6656" max="6656" width="15.85546875" style="156" customWidth="1"/>
    <col min="6657" max="6657" width="15.28515625" style="156" customWidth="1"/>
    <col min="6658" max="6658" width="16.85546875" style="156" customWidth="1"/>
    <col min="6659" max="6659" width="21.42578125" style="156" customWidth="1"/>
    <col min="6660" max="6660" width="16.7109375" style="156" customWidth="1"/>
    <col min="6661" max="6661" width="17.7109375" style="156" customWidth="1"/>
    <col min="6662" max="6662" width="16.140625" style="156" customWidth="1"/>
    <col min="6663" max="6663" width="27.140625" style="156" customWidth="1"/>
    <col min="6664" max="6664" width="12.42578125" style="156" customWidth="1"/>
    <col min="6665" max="6665" width="11.7109375" style="156" customWidth="1"/>
    <col min="6666" max="6666" width="18.140625" style="156" customWidth="1"/>
    <col min="6667" max="6667" width="18.28515625" style="156" customWidth="1"/>
    <col min="6668" max="6668" width="16.7109375" style="156" customWidth="1"/>
    <col min="6669" max="6669" width="17.85546875" style="156" customWidth="1"/>
    <col min="6670" max="6670" width="16.85546875" style="156" customWidth="1"/>
    <col min="6671" max="6671" width="15.7109375" style="156" bestFit="1" customWidth="1"/>
    <col min="6672" max="6672" width="15.28515625" style="156" customWidth="1"/>
    <col min="6673" max="6673" width="24.7109375" style="156" customWidth="1"/>
    <col min="6674" max="6674" width="10.28515625" style="156" customWidth="1"/>
    <col min="6675" max="6675" width="9.28515625" style="156" bestFit="1" customWidth="1"/>
    <col min="6676" max="6911" width="9.140625" style="156"/>
    <col min="6912" max="6912" width="15.85546875" style="156" customWidth="1"/>
    <col min="6913" max="6913" width="15.28515625" style="156" customWidth="1"/>
    <col min="6914" max="6914" width="16.85546875" style="156" customWidth="1"/>
    <col min="6915" max="6915" width="21.42578125" style="156" customWidth="1"/>
    <col min="6916" max="6916" width="16.7109375" style="156" customWidth="1"/>
    <col min="6917" max="6917" width="17.7109375" style="156" customWidth="1"/>
    <col min="6918" max="6918" width="16.140625" style="156" customWidth="1"/>
    <col min="6919" max="6919" width="27.140625" style="156" customWidth="1"/>
    <col min="6920" max="6920" width="12.42578125" style="156" customWidth="1"/>
    <col min="6921" max="6921" width="11.7109375" style="156" customWidth="1"/>
    <col min="6922" max="6922" width="18.140625" style="156" customWidth="1"/>
    <col min="6923" max="6923" width="18.28515625" style="156" customWidth="1"/>
    <col min="6924" max="6924" width="16.7109375" style="156" customWidth="1"/>
    <col min="6925" max="6925" width="17.85546875" style="156" customWidth="1"/>
    <col min="6926" max="6926" width="16.85546875" style="156" customWidth="1"/>
    <col min="6927" max="6927" width="15.7109375" style="156" bestFit="1" customWidth="1"/>
    <col min="6928" max="6928" width="15.28515625" style="156" customWidth="1"/>
    <col min="6929" max="6929" width="24.7109375" style="156" customWidth="1"/>
    <col min="6930" max="6930" width="10.28515625" style="156" customWidth="1"/>
    <col min="6931" max="6931" width="9.28515625" style="156" bestFit="1" customWidth="1"/>
    <col min="6932" max="7167" width="9.140625" style="156"/>
    <col min="7168" max="7168" width="15.85546875" style="156" customWidth="1"/>
    <col min="7169" max="7169" width="15.28515625" style="156" customWidth="1"/>
    <col min="7170" max="7170" width="16.85546875" style="156" customWidth="1"/>
    <col min="7171" max="7171" width="21.42578125" style="156" customWidth="1"/>
    <col min="7172" max="7172" width="16.7109375" style="156" customWidth="1"/>
    <col min="7173" max="7173" width="17.7109375" style="156" customWidth="1"/>
    <col min="7174" max="7174" width="16.140625" style="156" customWidth="1"/>
    <col min="7175" max="7175" width="27.140625" style="156" customWidth="1"/>
    <col min="7176" max="7176" width="12.42578125" style="156" customWidth="1"/>
    <col min="7177" max="7177" width="11.7109375" style="156" customWidth="1"/>
    <col min="7178" max="7178" width="18.140625" style="156" customWidth="1"/>
    <col min="7179" max="7179" width="18.28515625" style="156" customWidth="1"/>
    <col min="7180" max="7180" width="16.7109375" style="156" customWidth="1"/>
    <col min="7181" max="7181" width="17.85546875" style="156" customWidth="1"/>
    <col min="7182" max="7182" width="16.85546875" style="156" customWidth="1"/>
    <col min="7183" max="7183" width="15.7109375" style="156" bestFit="1" customWidth="1"/>
    <col min="7184" max="7184" width="15.28515625" style="156" customWidth="1"/>
    <col min="7185" max="7185" width="24.7109375" style="156" customWidth="1"/>
    <col min="7186" max="7186" width="10.28515625" style="156" customWidth="1"/>
    <col min="7187" max="7187" width="9.28515625" style="156" bestFit="1" customWidth="1"/>
    <col min="7188" max="7423" width="9.140625" style="156"/>
    <col min="7424" max="7424" width="15.85546875" style="156" customWidth="1"/>
    <col min="7425" max="7425" width="15.28515625" style="156" customWidth="1"/>
    <col min="7426" max="7426" width="16.85546875" style="156" customWidth="1"/>
    <col min="7427" max="7427" width="21.42578125" style="156" customWidth="1"/>
    <col min="7428" max="7428" width="16.7109375" style="156" customWidth="1"/>
    <col min="7429" max="7429" width="17.7109375" style="156" customWidth="1"/>
    <col min="7430" max="7430" width="16.140625" style="156" customWidth="1"/>
    <col min="7431" max="7431" width="27.140625" style="156" customWidth="1"/>
    <col min="7432" max="7432" width="12.42578125" style="156" customWidth="1"/>
    <col min="7433" max="7433" width="11.7109375" style="156" customWidth="1"/>
    <col min="7434" max="7434" width="18.140625" style="156" customWidth="1"/>
    <col min="7435" max="7435" width="18.28515625" style="156" customWidth="1"/>
    <col min="7436" max="7436" width="16.7109375" style="156" customWidth="1"/>
    <col min="7437" max="7437" width="17.85546875" style="156" customWidth="1"/>
    <col min="7438" max="7438" width="16.85546875" style="156" customWidth="1"/>
    <col min="7439" max="7439" width="15.7109375" style="156" bestFit="1" customWidth="1"/>
    <col min="7440" max="7440" width="15.28515625" style="156" customWidth="1"/>
    <col min="7441" max="7441" width="24.7109375" style="156" customWidth="1"/>
    <col min="7442" max="7442" width="10.28515625" style="156" customWidth="1"/>
    <col min="7443" max="7443" width="9.28515625" style="156" bestFit="1" customWidth="1"/>
    <col min="7444" max="7679" width="9.140625" style="156"/>
    <col min="7680" max="7680" width="15.85546875" style="156" customWidth="1"/>
    <col min="7681" max="7681" width="15.28515625" style="156" customWidth="1"/>
    <col min="7682" max="7682" width="16.85546875" style="156" customWidth="1"/>
    <col min="7683" max="7683" width="21.42578125" style="156" customWidth="1"/>
    <col min="7684" max="7684" width="16.7109375" style="156" customWidth="1"/>
    <col min="7685" max="7685" width="17.7109375" style="156" customWidth="1"/>
    <col min="7686" max="7686" width="16.140625" style="156" customWidth="1"/>
    <col min="7687" max="7687" width="27.140625" style="156" customWidth="1"/>
    <col min="7688" max="7688" width="12.42578125" style="156" customWidth="1"/>
    <col min="7689" max="7689" width="11.7109375" style="156" customWidth="1"/>
    <col min="7690" max="7690" width="18.140625" style="156" customWidth="1"/>
    <col min="7691" max="7691" width="18.28515625" style="156" customWidth="1"/>
    <col min="7692" max="7692" width="16.7109375" style="156" customWidth="1"/>
    <col min="7693" max="7693" width="17.85546875" style="156" customWidth="1"/>
    <col min="7694" max="7694" width="16.85546875" style="156" customWidth="1"/>
    <col min="7695" max="7695" width="15.7109375" style="156" bestFit="1" customWidth="1"/>
    <col min="7696" max="7696" width="15.28515625" style="156" customWidth="1"/>
    <col min="7697" max="7697" width="24.7109375" style="156" customWidth="1"/>
    <col min="7698" max="7698" width="10.28515625" style="156" customWidth="1"/>
    <col min="7699" max="7699" width="9.28515625" style="156" bestFit="1" customWidth="1"/>
    <col min="7700" max="7935" width="9.140625" style="156"/>
    <col min="7936" max="7936" width="15.85546875" style="156" customWidth="1"/>
    <col min="7937" max="7937" width="15.28515625" style="156" customWidth="1"/>
    <col min="7938" max="7938" width="16.85546875" style="156" customWidth="1"/>
    <col min="7939" max="7939" width="21.42578125" style="156" customWidth="1"/>
    <col min="7940" max="7940" width="16.7109375" style="156" customWidth="1"/>
    <col min="7941" max="7941" width="17.7109375" style="156" customWidth="1"/>
    <col min="7942" max="7942" width="16.140625" style="156" customWidth="1"/>
    <col min="7943" max="7943" width="27.140625" style="156" customWidth="1"/>
    <col min="7944" max="7944" width="12.42578125" style="156" customWidth="1"/>
    <col min="7945" max="7945" width="11.7109375" style="156" customWidth="1"/>
    <col min="7946" max="7946" width="18.140625" style="156" customWidth="1"/>
    <col min="7947" max="7947" width="18.28515625" style="156" customWidth="1"/>
    <col min="7948" max="7948" width="16.7109375" style="156" customWidth="1"/>
    <col min="7949" max="7949" width="17.85546875" style="156" customWidth="1"/>
    <col min="7950" max="7950" width="16.85546875" style="156" customWidth="1"/>
    <col min="7951" max="7951" width="15.7109375" style="156" bestFit="1" customWidth="1"/>
    <col min="7952" max="7952" width="15.28515625" style="156" customWidth="1"/>
    <col min="7953" max="7953" width="24.7109375" style="156" customWidth="1"/>
    <col min="7954" max="7954" width="10.28515625" style="156" customWidth="1"/>
    <col min="7955" max="7955" width="9.28515625" style="156" bestFit="1" customWidth="1"/>
    <col min="7956" max="8191" width="9.140625" style="156"/>
    <col min="8192" max="8192" width="15.85546875" style="156" customWidth="1"/>
    <col min="8193" max="8193" width="15.28515625" style="156" customWidth="1"/>
    <col min="8194" max="8194" width="16.85546875" style="156" customWidth="1"/>
    <col min="8195" max="8195" width="21.42578125" style="156" customWidth="1"/>
    <col min="8196" max="8196" width="16.7109375" style="156" customWidth="1"/>
    <col min="8197" max="8197" width="17.7109375" style="156" customWidth="1"/>
    <col min="8198" max="8198" width="16.140625" style="156" customWidth="1"/>
    <col min="8199" max="8199" width="27.140625" style="156" customWidth="1"/>
    <col min="8200" max="8200" width="12.42578125" style="156" customWidth="1"/>
    <col min="8201" max="8201" width="11.7109375" style="156" customWidth="1"/>
    <col min="8202" max="8202" width="18.140625" style="156" customWidth="1"/>
    <col min="8203" max="8203" width="18.28515625" style="156" customWidth="1"/>
    <col min="8204" max="8204" width="16.7109375" style="156" customWidth="1"/>
    <col min="8205" max="8205" width="17.85546875" style="156" customWidth="1"/>
    <col min="8206" max="8206" width="16.85546875" style="156" customWidth="1"/>
    <col min="8207" max="8207" width="15.7109375" style="156" bestFit="1" customWidth="1"/>
    <col min="8208" max="8208" width="15.28515625" style="156" customWidth="1"/>
    <col min="8209" max="8209" width="24.7109375" style="156" customWidth="1"/>
    <col min="8210" max="8210" width="10.28515625" style="156" customWidth="1"/>
    <col min="8211" max="8211" width="9.28515625" style="156" bestFit="1" customWidth="1"/>
    <col min="8212" max="8447" width="9.140625" style="156"/>
    <col min="8448" max="8448" width="15.85546875" style="156" customWidth="1"/>
    <col min="8449" max="8449" width="15.28515625" style="156" customWidth="1"/>
    <col min="8450" max="8450" width="16.85546875" style="156" customWidth="1"/>
    <col min="8451" max="8451" width="21.42578125" style="156" customWidth="1"/>
    <col min="8452" max="8452" width="16.7109375" style="156" customWidth="1"/>
    <col min="8453" max="8453" width="17.7109375" style="156" customWidth="1"/>
    <col min="8454" max="8454" width="16.140625" style="156" customWidth="1"/>
    <col min="8455" max="8455" width="27.140625" style="156" customWidth="1"/>
    <col min="8456" max="8456" width="12.42578125" style="156" customWidth="1"/>
    <col min="8457" max="8457" width="11.7109375" style="156" customWidth="1"/>
    <col min="8458" max="8458" width="18.140625" style="156" customWidth="1"/>
    <col min="8459" max="8459" width="18.28515625" style="156" customWidth="1"/>
    <col min="8460" max="8460" width="16.7109375" style="156" customWidth="1"/>
    <col min="8461" max="8461" width="17.85546875" style="156" customWidth="1"/>
    <col min="8462" max="8462" width="16.85546875" style="156" customWidth="1"/>
    <col min="8463" max="8463" width="15.7109375" style="156" bestFit="1" customWidth="1"/>
    <col min="8464" max="8464" width="15.28515625" style="156" customWidth="1"/>
    <col min="8465" max="8465" width="24.7109375" style="156" customWidth="1"/>
    <col min="8466" max="8466" width="10.28515625" style="156" customWidth="1"/>
    <col min="8467" max="8467" width="9.28515625" style="156" bestFit="1" customWidth="1"/>
    <col min="8468" max="8703" width="9.140625" style="156"/>
    <col min="8704" max="8704" width="15.85546875" style="156" customWidth="1"/>
    <col min="8705" max="8705" width="15.28515625" style="156" customWidth="1"/>
    <col min="8706" max="8706" width="16.85546875" style="156" customWidth="1"/>
    <col min="8707" max="8707" width="21.42578125" style="156" customWidth="1"/>
    <col min="8708" max="8708" width="16.7109375" style="156" customWidth="1"/>
    <col min="8709" max="8709" width="17.7109375" style="156" customWidth="1"/>
    <col min="8710" max="8710" width="16.140625" style="156" customWidth="1"/>
    <col min="8711" max="8711" width="27.140625" style="156" customWidth="1"/>
    <col min="8712" max="8712" width="12.42578125" style="156" customWidth="1"/>
    <col min="8713" max="8713" width="11.7109375" style="156" customWidth="1"/>
    <col min="8714" max="8714" width="18.140625" style="156" customWidth="1"/>
    <col min="8715" max="8715" width="18.28515625" style="156" customWidth="1"/>
    <col min="8716" max="8716" width="16.7109375" style="156" customWidth="1"/>
    <col min="8717" max="8717" width="17.85546875" style="156" customWidth="1"/>
    <col min="8718" max="8718" width="16.85546875" style="156" customWidth="1"/>
    <col min="8719" max="8719" width="15.7109375" style="156" bestFit="1" customWidth="1"/>
    <col min="8720" max="8720" width="15.28515625" style="156" customWidth="1"/>
    <col min="8721" max="8721" width="24.7109375" style="156" customWidth="1"/>
    <col min="8722" max="8722" width="10.28515625" style="156" customWidth="1"/>
    <col min="8723" max="8723" width="9.28515625" style="156" bestFit="1" customWidth="1"/>
    <col min="8724" max="8959" width="9.140625" style="156"/>
    <col min="8960" max="8960" width="15.85546875" style="156" customWidth="1"/>
    <col min="8961" max="8961" width="15.28515625" style="156" customWidth="1"/>
    <col min="8962" max="8962" width="16.85546875" style="156" customWidth="1"/>
    <col min="8963" max="8963" width="21.42578125" style="156" customWidth="1"/>
    <col min="8964" max="8964" width="16.7109375" style="156" customWidth="1"/>
    <col min="8965" max="8965" width="17.7109375" style="156" customWidth="1"/>
    <col min="8966" max="8966" width="16.140625" style="156" customWidth="1"/>
    <col min="8967" max="8967" width="27.140625" style="156" customWidth="1"/>
    <col min="8968" max="8968" width="12.42578125" style="156" customWidth="1"/>
    <col min="8969" max="8969" width="11.7109375" style="156" customWidth="1"/>
    <col min="8970" max="8970" width="18.140625" style="156" customWidth="1"/>
    <col min="8971" max="8971" width="18.28515625" style="156" customWidth="1"/>
    <col min="8972" max="8972" width="16.7109375" style="156" customWidth="1"/>
    <col min="8973" max="8973" width="17.85546875" style="156" customWidth="1"/>
    <col min="8974" max="8974" width="16.85546875" style="156" customWidth="1"/>
    <col min="8975" max="8975" width="15.7109375" style="156" bestFit="1" customWidth="1"/>
    <col min="8976" max="8976" width="15.28515625" style="156" customWidth="1"/>
    <col min="8977" max="8977" width="24.7109375" style="156" customWidth="1"/>
    <col min="8978" max="8978" width="10.28515625" style="156" customWidth="1"/>
    <col min="8979" max="8979" width="9.28515625" style="156" bestFit="1" customWidth="1"/>
    <col min="8980" max="9215" width="9.140625" style="156"/>
    <col min="9216" max="9216" width="15.85546875" style="156" customWidth="1"/>
    <col min="9217" max="9217" width="15.28515625" style="156" customWidth="1"/>
    <col min="9218" max="9218" width="16.85546875" style="156" customWidth="1"/>
    <col min="9219" max="9219" width="21.42578125" style="156" customWidth="1"/>
    <col min="9220" max="9220" width="16.7109375" style="156" customWidth="1"/>
    <col min="9221" max="9221" width="17.7109375" style="156" customWidth="1"/>
    <col min="9222" max="9222" width="16.140625" style="156" customWidth="1"/>
    <col min="9223" max="9223" width="27.140625" style="156" customWidth="1"/>
    <col min="9224" max="9224" width="12.42578125" style="156" customWidth="1"/>
    <col min="9225" max="9225" width="11.7109375" style="156" customWidth="1"/>
    <col min="9226" max="9226" width="18.140625" style="156" customWidth="1"/>
    <col min="9227" max="9227" width="18.28515625" style="156" customWidth="1"/>
    <col min="9228" max="9228" width="16.7109375" style="156" customWidth="1"/>
    <col min="9229" max="9229" width="17.85546875" style="156" customWidth="1"/>
    <col min="9230" max="9230" width="16.85546875" style="156" customWidth="1"/>
    <col min="9231" max="9231" width="15.7109375" style="156" bestFit="1" customWidth="1"/>
    <col min="9232" max="9232" width="15.28515625" style="156" customWidth="1"/>
    <col min="9233" max="9233" width="24.7109375" style="156" customWidth="1"/>
    <col min="9234" max="9234" width="10.28515625" style="156" customWidth="1"/>
    <col min="9235" max="9235" width="9.28515625" style="156" bestFit="1" customWidth="1"/>
    <col min="9236" max="9471" width="9.140625" style="156"/>
    <col min="9472" max="9472" width="15.85546875" style="156" customWidth="1"/>
    <col min="9473" max="9473" width="15.28515625" style="156" customWidth="1"/>
    <col min="9474" max="9474" width="16.85546875" style="156" customWidth="1"/>
    <col min="9475" max="9475" width="21.42578125" style="156" customWidth="1"/>
    <col min="9476" max="9476" width="16.7109375" style="156" customWidth="1"/>
    <col min="9477" max="9477" width="17.7109375" style="156" customWidth="1"/>
    <col min="9478" max="9478" width="16.140625" style="156" customWidth="1"/>
    <col min="9479" max="9479" width="27.140625" style="156" customWidth="1"/>
    <col min="9480" max="9480" width="12.42578125" style="156" customWidth="1"/>
    <col min="9481" max="9481" width="11.7109375" style="156" customWidth="1"/>
    <col min="9482" max="9482" width="18.140625" style="156" customWidth="1"/>
    <col min="9483" max="9483" width="18.28515625" style="156" customWidth="1"/>
    <col min="9484" max="9484" width="16.7109375" style="156" customWidth="1"/>
    <col min="9485" max="9485" width="17.85546875" style="156" customWidth="1"/>
    <col min="9486" max="9486" width="16.85546875" style="156" customWidth="1"/>
    <col min="9487" max="9487" width="15.7109375" style="156" bestFit="1" customWidth="1"/>
    <col min="9488" max="9488" width="15.28515625" style="156" customWidth="1"/>
    <col min="9489" max="9489" width="24.7109375" style="156" customWidth="1"/>
    <col min="9490" max="9490" width="10.28515625" style="156" customWidth="1"/>
    <col min="9491" max="9491" width="9.28515625" style="156" bestFit="1" customWidth="1"/>
    <col min="9492" max="9727" width="9.140625" style="156"/>
    <col min="9728" max="9728" width="15.85546875" style="156" customWidth="1"/>
    <col min="9729" max="9729" width="15.28515625" style="156" customWidth="1"/>
    <col min="9730" max="9730" width="16.85546875" style="156" customWidth="1"/>
    <col min="9731" max="9731" width="21.42578125" style="156" customWidth="1"/>
    <col min="9732" max="9732" width="16.7109375" style="156" customWidth="1"/>
    <col min="9733" max="9733" width="17.7109375" style="156" customWidth="1"/>
    <col min="9734" max="9734" width="16.140625" style="156" customWidth="1"/>
    <col min="9735" max="9735" width="27.140625" style="156" customWidth="1"/>
    <col min="9736" max="9736" width="12.42578125" style="156" customWidth="1"/>
    <col min="9737" max="9737" width="11.7109375" style="156" customWidth="1"/>
    <col min="9738" max="9738" width="18.140625" style="156" customWidth="1"/>
    <col min="9739" max="9739" width="18.28515625" style="156" customWidth="1"/>
    <col min="9740" max="9740" width="16.7109375" style="156" customWidth="1"/>
    <col min="9741" max="9741" width="17.85546875" style="156" customWidth="1"/>
    <col min="9742" max="9742" width="16.85546875" style="156" customWidth="1"/>
    <col min="9743" max="9743" width="15.7109375" style="156" bestFit="1" customWidth="1"/>
    <col min="9744" max="9744" width="15.28515625" style="156" customWidth="1"/>
    <col min="9745" max="9745" width="24.7109375" style="156" customWidth="1"/>
    <col min="9746" max="9746" width="10.28515625" style="156" customWidth="1"/>
    <col min="9747" max="9747" width="9.28515625" style="156" bestFit="1" customWidth="1"/>
    <col min="9748" max="9983" width="9.140625" style="156"/>
    <col min="9984" max="9984" width="15.85546875" style="156" customWidth="1"/>
    <col min="9985" max="9985" width="15.28515625" style="156" customWidth="1"/>
    <col min="9986" max="9986" width="16.85546875" style="156" customWidth="1"/>
    <col min="9987" max="9987" width="21.42578125" style="156" customWidth="1"/>
    <col min="9988" max="9988" width="16.7109375" style="156" customWidth="1"/>
    <col min="9989" max="9989" width="17.7109375" style="156" customWidth="1"/>
    <col min="9990" max="9990" width="16.140625" style="156" customWidth="1"/>
    <col min="9991" max="9991" width="27.140625" style="156" customWidth="1"/>
    <col min="9992" max="9992" width="12.42578125" style="156" customWidth="1"/>
    <col min="9993" max="9993" width="11.7109375" style="156" customWidth="1"/>
    <col min="9994" max="9994" width="18.140625" style="156" customWidth="1"/>
    <col min="9995" max="9995" width="18.28515625" style="156" customWidth="1"/>
    <col min="9996" max="9996" width="16.7109375" style="156" customWidth="1"/>
    <col min="9997" max="9997" width="17.85546875" style="156" customWidth="1"/>
    <col min="9998" max="9998" width="16.85546875" style="156" customWidth="1"/>
    <col min="9999" max="9999" width="15.7109375" style="156" bestFit="1" customWidth="1"/>
    <col min="10000" max="10000" width="15.28515625" style="156" customWidth="1"/>
    <col min="10001" max="10001" width="24.7109375" style="156" customWidth="1"/>
    <col min="10002" max="10002" width="10.28515625" style="156" customWidth="1"/>
    <col min="10003" max="10003" width="9.28515625" style="156" bestFit="1" customWidth="1"/>
    <col min="10004" max="10239" width="9.140625" style="156"/>
    <col min="10240" max="10240" width="15.85546875" style="156" customWidth="1"/>
    <col min="10241" max="10241" width="15.28515625" style="156" customWidth="1"/>
    <col min="10242" max="10242" width="16.85546875" style="156" customWidth="1"/>
    <col min="10243" max="10243" width="21.42578125" style="156" customWidth="1"/>
    <col min="10244" max="10244" width="16.7109375" style="156" customWidth="1"/>
    <col min="10245" max="10245" width="17.7109375" style="156" customWidth="1"/>
    <col min="10246" max="10246" width="16.140625" style="156" customWidth="1"/>
    <col min="10247" max="10247" width="27.140625" style="156" customWidth="1"/>
    <col min="10248" max="10248" width="12.42578125" style="156" customWidth="1"/>
    <col min="10249" max="10249" width="11.7109375" style="156" customWidth="1"/>
    <col min="10250" max="10250" width="18.140625" style="156" customWidth="1"/>
    <col min="10251" max="10251" width="18.28515625" style="156" customWidth="1"/>
    <col min="10252" max="10252" width="16.7109375" style="156" customWidth="1"/>
    <col min="10253" max="10253" width="17.85546875" style="156" customWidth="1"/>
    <col min="10254" max="10254" width="16.85546875" style="156" customWidth="1"/>
    <col min="10255" max="10255" width="15.7109375" style="156" bestFit="1" customWidth="1"/>
    <col min="10256" max="10256" width="15.28515625" style="156" customWidth="1"/>
    <col min="10257" max="10257" width="24.7109375" style="156" customWidth="1"/>
    <col min="10258" max="10258" width="10.28515625" style="156" customWidth="1"/>
    <col min="10259" max="10259" width="9.28515625" style="156" bestFit="1" customWidth="1"/>
    <col min="10260" max="10495" width="9.140625" style="156"/>
    <col min="10496" max="10496" width="15.85546875" style="156" customWidth="1"/>
    <col min="10497" max="10497" width="15.28515625" style="156" customWidth="1"/>
    <col min="10498" max="10498" width="16.85546875" style="156" customWidth="1"/>
    <col min="10499" max="10499" width="21.42578125" style="156" customWidth="1"/>
    <col min="10500" max="10500" width="16.7109375" style="156" customWidth="1"/>
    <col min="10501" max="10501" width="17.7109375" style="156" customWidth="1"/>
    <col min="10502" max="10502" width="16.140625" style="156" customWidth="1"/>
    <col min="10503" max="10503" width="27.140625" style="156" customWidth="1"/>
    <col min="10504" max="10504" width="12.42578125" style="156" customWidth="1"/>
    <col min="10505" max="10505" width="11.7109375" style="156" customWidth="1"/>
    <col min="10506" max="10506" width="18.140625" style="156" customWidth="1"/>
    <col min="10507" max="10507" width="18.28515625" style="156" customWidth="1"/>
    <col min="10508" max="10508" width="16.7109375" style="156" customWidth="1"/>
    <col min="10509" max="10509" width="17.85546875" style="156" customWidth="1"/>
    <col min="10510" max="10510" width="16.85546875" style="156" customWidth="1"/>
    <col min="10511" max="10511" width="15.7109375" style="156" bestFit="1" customWidth="1"/>
    <col min="10512" max="10512" width="15.28515625" style="156" customWidth="1"/>
    <col min="10513" max="10513" width="24.7109375" style="156" customWidth="1"/>
    <col min="10514" max="10514" width="10.28515625" style="156" customWidth="1"/>
    <col min="10515" max="10515" width="9.28515625" style="156" bestFit="1" customWidth="1"/>
    <col min="10516" max="10751" width="9.140625" style="156"/>
    <col min="10752" max="10752" width="15.85546875" style="156" customWidth="1"/>
    <col min="10753" max="10753" width="15.28515625" style="156" customWidth="1"/>
    <col min="10754" max="10754" width="16.85546875" style="156" customWidth="1"/>
    <col min="10755" max="10755" width="21.42578125" style="156" customWidth="1"/>
    <col min="10756" max="10756" width="16.7109375" style="156" customWidth="1"/>
    <col min="10757" max="10757" width="17.7109375" style="156" customWidth="1"/>
    <col min="10758" max="10758" width="16.140625" style="156" customWidth="1"/>
    <col min="10759" max="10759" width="27.140625" style="156" customWidth="1"/>
    <col min="10760" max="10760" width="12.42578125" style="156" customWidth="1"/>
    <col min="10761" max="10761" width="11.7109375" style="156" customWidth="1"/>
    <col min="10762" max="10762" width="18.140625" style="156" customWidth="1"/>
    <col min="10763" max="10763" width="18.28515625" style="156" customWidth="1"/>
    <col min="10764" max="10764" width="16.7109375" style="156" customWidth="1"/>
    <col min="10765" max="10765" width="17.85546875" style="156" customWidth="1"/>
    <col min="10766" max="10766" width="16.85546875" style="156" customWidth="1"/>
    <col min="10767" max="10767" width="15.7109375" style="156" bestFit="1" customWidth="1"/>
    <col min="10768" max="10768" width="15.28515625" style="156" customWidth="1"/>
    <col min="10769" max="10769" width="24.7109375" style="156" customWidth="1"/>
    <col min="10770" max="10770" width="10.28515625" style="156" customWidth="1"/>
    <col min="10771" max="10771" width="9.28515625" style="156" bestFit="1" customWidth="1"/>
    <col min="10772" max="11007" width="9.140625" style="156"/>
    <col min="11008" max="11008" width="15.85546875" style="156" customWidth="1"/>
    <col min="11009" max="11009" width="15.28515625" style="156" customWidth="1"/>
    <col min="11010" max="11010" width="16.85546875" style="156" customWidth="1"/>
    <col min="11011" max="11011" width="21.42578125" style="156" customWidth="1"/>
    <col min="11012" max="11012" width="16.7109375" style="156" customWidth="1"/>
    <col min="11013" max="11013" width="17.7109375" style="156" customWidth="1"/>
    <col min="11014" max="11014" width="16.140625" style="156" customWidth="1"/>
    <col min="11015" max="11015" width="27.140625" style="156" customWidth="1"/>
    <col min="11016" max="11016" width="12.42578125" style="156" customWidth="1"/>
    <col min="11017" max="11017" width="11.7109375" style="156" customWidth="1"/>
    <col min="11018" max="11018" width="18.140625" style="156" customWidth="1"/>
    <col min="11019" max="11019" width="18.28515625" style="156" customWidth="1"/>
    <col min="11020" max="11020" width="16.7109375" style="156" customWidth="1"/>
    <col min="11021" max="11021" width="17.85546875" style="156" customWidth="1"/>
    <col min="11022" max="11022" width="16.85546875" style="156" customWidth="1"/>
    <col min="11023" max="11023" width="15.7109375" style="156" bestFit="1" customWidth="1"/>
    <col min="11024" max="11024" width="15.28515625" style="156" customWidth="1"/>
    <col min="11025" max="11025" width="24.7109375" style="156" customWidth="1"/>
    <col min="11026" max="11026" width="10.28515625" style="156" customWidth="1"/>
    <col min="11027" max="11027" width="9.28515625" style="156" bestFit="1" customWidth="1"/>
    <col min="11028" max="11263" width="9.140625" style="156"/>
    <col min="11264" max="11264" width="15.85546875" style="156" customWidth="1"/>
    <col min="11265" max="11265" width="15.28515625" style="156" customWidth="1"/>
    <col min="11266" max="11266" width="16.85546875" style="156" customWidth="1"/>
    <col min="11267" max="11267" width="21.42578125" style="156" customWidth="1"/>
    <col min="11268" max="11268" width="16.7109375" style="156" customWidth="1"/>
    <col min="11269" max="11269" width="17.7109375" style="156" customWidth="1"/>
    <col min="11270" max="11270" width="16.140625" style="156" customWidth="1"/>
    <col min="11271" max="11271" width="27.140625" style="156" customWidth="1"/>
    <col min="11272" max="11272" width="12.42578125" style="156" customWidth="1"/>
    <col min="11273" max="11273" width="11.7109375" style="156" customWidth="1"/>
    <col min="11274" max="11274" width="18.140625" style="156" customWidth="1"/>
    <col min="11275" max="11275" width="18.28515625" style="156" customWidth="1"/>
    <col min="11276" max="11276" width="16.7109375" style="156" customWidth="1"/>
    <col min="11277" max="11277" width="17.85546875" style="156" customWidth="1"/>
    <col min="11278" max="11278" width="16.85546875" style="156" customWidth="1"/>
    <col min="11279" max="11279" width="15.7109375" style="156" bestFit="1" customWidth="1"/>
    <col min="11280" max="11280" width="15.28515625" style="156" customWidth="1"/>
    <col min="11281" max="11281" width="24.7109375" style="156" customWidth="1"/>
    <col min="11282" max="11282" width="10.28515625" style="156" customWidth="1"/>
    <col min="11283" max="11283" width="9.28515625" style="156" bestFit="1" customWidth="1"/>
    <col min="11284" max="11519" width="9.140625" style="156"/>
    <col min="11520" max="11520" width="15.85546875" style="156" customWidth="1"/>
    <col min="11521" max="11521" width="15.28515625" style="156" customWidth="1"/>
    <col min="11522" max="11522" width="16.85546875" style="156" customWidth="1"/>
    <col min="11523" max="11523" width="21.42578125" style="156" customWidth="1"/>
    <col min="11524" max="11524" width="16.7109375" style="156" customWidth="1"/>
    <col min="11525" max="11525" width="17.7109375" style="156" customWidth="1"/>
    <col min="11526" max="11526" width="16.140625" style="156" customWidth="1"/>
    <col min="11527" max="11527" width="27.140625" style="156" customWidth="1"/>
    <col min="11528" max="11528" width="12.42578125" style="156" customWidth="1"/>
    <col min="11529" max="11529" width="11.7109375" style="156" customWidth="1"/>
    <col min="11530" max="11530" width="18.140625" style="156" customWidth="1"/>
    <col min="11531" max="11531" width="18.28515625" style="156" customWidth="1"/>
    <col min="11532" max="11532" width="16.7109375" style="156" customWidth="1"/>
    <col min="11533" max="11533" width="17.85546875" style="156" customWidth="1"/>
    <col min="11534" max="11534" width="16.85546875" style="156" customWidth="1"/>
    <col min="11535" max="11535" width="15.7109375" style="156" bestFit="1" customWidth="1"/>
    <col min="11536" max="11536" width="15.28515625" style="156" customWidth="1"/>
    <col min="11537" max="11537" width="24.7109375" style="156" customWidth="1"/>
    <col min="11538" max="11538" width="10.28515625" style="156" customWidth="1"/>
    <col min="11539" max="11539" width="9.28515625" style="156" bestFit="1" customWidth="1"/>
    <col min="11540" max="11775" width="9.140625" style="156"/>
    <col min="11776" max="11776" width="15.85546875" style="156" customWidth="1"/>
    <col min="11777" max="11777" width="15.28515625" style="156" customWidth="1"/>
    <col min="11778" max="11778" width="16.85546875" style="156" customWidth="1"/>
    <col min="11779" max="11779" width="21.42578125" style="156" customWidth="1"/>
    <col min="11780" max="11780" width="16.7109375" style="156" customWidth="1"/>
    <col min="11781" max="11781" width="17.7109375" style="156" customWidth="1"/>
    <col min="11782" max="11782" width="16.140625" style="156" customWidth="1"/>
    <col min="11783" max="11783" width="27.140625" style="156" customWidth="1"/>
    <col min="11784" max="11784" width="12.42578125" style="156" customWidth="1"/>
    <col min="11785" max="11785" width="11.7109375" style="156" customWidth="1"/>
    <col min="11786" max="11786" width="18.140625" style="156" customWidth="1"/>
    <col min="11787" max="11787" width="18.28515625" style="156" customWidth="1"/>
    <col min="11788" max="11788" width="16.7109375" style="156" customWidth="1"/>
    <col min="11789" max="11789" width="17.85546875" style="156" customWidth="1"/>
    <col min="11790" max="11790" width="16.85546875" style="156" customWidth="1"/>
    <col min="11791" max="11791" width="15.7109375" style="156" bestFit="1" customWidth="1"/>
    <col min="11792" max="11792" width="15.28515625" style="156" customWidth="1"/>
    <col min="11793" max="11793" width="24.7109375" style="156" customWidth="1"/>
    <col min="11794" max="11794" width="10.28515625" style="156" customWidth="1"/>
    <col min="11795" max="11795" width="9.28515625" style="156" bestFit="1" customWidth="1"/>
    <col min="11796" max="12031" width="9.140625" style="156"/>
    <col min="12032" max="12032" width="15.85546875" style="156" customWidth="1"/>
    <col min="12033" max="12033" width="15.28515625" style="156" customWidth="1"/>
    <col min="12034" max="12034" width="16.85546875" style="156" customWidth="1"/>
    <col min="12035" max="12035" width="21.42578125" style="156" customWidth="1"/>
    <col min="12036" max="12036" width="16.7109375" style="156" customWidth="1"/>
    <col min="12037" max="12037" width="17.7109375" style="156" customWidth="1"/>
    <col min="12038" max="12038" width="16.140625" style="156" customWidth="1"/>
    <col min="12039" max="12039" width="27.140625" style="156" customWidth="1"/>
    <col min="12040" max="12040" width="12.42578125" style="156" customWidth="1"/>
    <col min="12041" max="12041" width="11.7109375" style="156" customWidth="1"/>
    <col min="12042" max="12042" width="18.140625" style="156" customWidth="1"/>
    <col min="12043" max="12043" width="18.28515625" style="156" customWidth="1"/>
    <col min="12044" max="12044" width="16.7109375" style="156" customWidth="1"/>
    <col min="12045" max="12045" width="17.85546875" style="156" customWidth="1"/>
    <col min="12046" max="12046" width="16.85546875" style="156" customWidth="1"/>
    <col min="12047" max="12047" width="15.7109375" style="156" bestFit="1" customWidth="1"/>
    <col min="12048" max="12048" width="15.28515625" style="156" customWidth="1"/>
    <col min="12049" max="12049" width="24.7109375" style="156" customWidth="1"/>
    <col min="12050" max="12050" width="10.28515625" style="156" customWidth="1"/>
    <col min="12051" max="12051" width="9.28515625" style="156" bestFit="1" customWidth="1"/>
    <col min="12052" max="12287" width="9.140625" style="156"/>
    <col min="12288" max="12288" width="15.85546875" style="156" customWidth="1"/>
    <col min="12289" max="12289" width="15.28515625" style="156" customWidth="1"/>
    <col min="12290" max="12290" width="16.85546875" style="156" customWidth="1"/>
    <col min="12291" max="12291" width="21.42578125" style="156" customWidth="1"/>
    <col min="12292" max="12292" width="16.7109375" style="156" customWidth="1"/>
    <col min="12293" max="12293" width="17.7109375" style="156" customWidth="1"/>
    <col min="12294" max="12294" width="16.140625" style="156" customWidth="1"/>
    <col min="12295" max="12295" width="27.140625" style="156" customWidth="1"/>
    <col min="12296" max="12296" width="12.42578125" style="156" customWidth="1"/>
    <col min="12297" max="12297" width="11.7109375" style="156" customWidth="1"/>
    <col min="12298" max="12298" width="18.140625" style="156" customWidth="1"/>
    <col min="12299" max="12299" width="18.28515625" style="156" customWidth="1"/>
    <col min="12300" max="12300" width="16.7109375" style="156" customWidth="1"/>
    <col min="12301" max="12301" width="17.85546875" style="156" customWidth="1"/>
    <col min="12302" max="12302" width="16.85546875" style="156" customWidth="1"/>
    <col min="12303" max="12303" width="15.7109375" style="156" bestFit="1" customWidth="1"/>
    <col min="12304" max="12304" width="15.28515625" style="156" customWidth="1"/>
    <col min="12305" max="12305" width="24.7109375" style="156" customWidth="1"/>
    <col min="12306" max="12306" width="10.28515625" style="156" customWidth="1"/>
    <col min="12307" max="12307" width="9.28515625" style="156" bestFit="1" customWidth="1"/>
    <col min="12308" max="12543" width="9.140625" style="156"/>
    <col min="12544" max="12544" width="15.85546875" style="156" customWidth="1"/>
    <col min="12545" max="12545" width="15.28515625" style="156" customWidth="1"/>
    <col min="12546" max="12546" width="16.85546875" style="156" customWidth="1"/>
    <col min="12547" max="12547" width="21.42578125" style="156" customWidth="1"/>
    <col min="12548" max="12548" width="16.7109375" style="156" customWidth="1"/>
    <col min="12549" max="12549" width="17.7109375" style="156" customWidth="1"/>
    <col min="12550" max="12550" width="16.140625" style="156" customWidth="1"/>
    <col min="12551" max="12551" width="27.140625" style="156" customWidth="1"/>
    <col min="12552" max="12552" width="12.42578125" style="156" customWidth="1"/>
    <col min="12553" max="12553" width="11.7109375" style="156" customWidth="1"/>
    <col min="12554" max="12554" width="18.140625" style="156" customWidth="1"/>
    <col min="12555" max="12555" width="18.28515625" style="156" customWidth="1"/>
    <col min="12556" max="12556" width="16.7109375" style="156" customWidth="1"/>
    <col min="12557" max="12557" width="17.85546875" style="156" customWidth="1"/>
    <col min="12558" max="12558" width="16.85546875" style="156" customWidth="1"/>
    <col min="12559" max="12559" width="15.7109375" style="156" bestFit="1" customWidth="1"/>
    <col min="12560" max="12560" width="15.28515625" style="156" customWidth="1"/>
    <col min="12561" max="12561" width="24.7109375" style="156" customWidth="1"/>
    <col min="12562" max="12562" width="10.28515625" style="156" customWidth="1"/>
    <col min="12563" max="12563" width="9.28515625" style="156" bestFit="1" customWidth="1"/>
    <col min="12564" max="12799" width="9.140625" style="156"/>
    <col min="12800" max="12800" width="15.85546875" style="156" customWidth="1"/>
    <col min="12801" max="12801" width="15.28515625" style="156" customWidth="1"/>
    <col min="12802" max="12802" width="16.85546875" style="156" customWidth="1"/>
    <col min="12803" max="12803" width="21.42578125" style="156" customWidth="1"/>
    <col min="12804" max="12804" width="16.7109375" style="156" customWidth="1"/>
    <col min="12805" max="12805" width="17.7109375" style="156" customWidth="1"/>
    <col min="12806" max="12806" width="16.140625" style="156" customWidth="1"/>
    <col min="12807" max="12807" width="27.140625" style="156" customWidth="1"/>
    <col min="12808" max="12808" width="12.42578125" style="156" customWidth="1"/>
    <col min="12809" max="12809" width="11.7109375" style="156" customWidth="1"/>
    <col min="12810" max="12810" width="18.140625" style="156" customWidth="1"/>
    <col min="12811" max="12811" width="18.28515625" style="156" customWidth="1"/>
    <col min="12812" max="12812" width="16.7109375" style="156" customWidth="1"/>
    <col min="12813" max="12813" width="17.85546875" style="156" customWidth="1"/>
    <col min="12814" max="12814" width="16.85546875" style="156" customWidth="1"/>
    <col min="12815" max="12815" width="15.7109375" style="156" bestFit="1" customWidth="1"/>
    <col min="12816" max="12816" width="15.28515625" style="156" customWidth="1"/>
    <col min="12817" max="12817" width="24.7109375" style="156" customWidth="1"/>
    <col min="12818" max="12818" width="10.28515625" style="156" customWidth="1"/>
    <col min="12819" max="12819" width="9.28515625" style="156" bestFit="1" customWidth="1"/>
    <col min="12820" max="13055" width="9.140625" style="156"/>
    <col min="13056" max="13056" width="15.85546875" style="156" customWidth="1"/>
    <col min="13057" max="13057" width="15.28515625" style="156" customWidth="1"/>
    <col min="13058" max="13058" width="16.85546875" style="156" customWidth="1"/>
    <col min="13059" max="13059" width="21.42578125" style="156" customWidth="1"/>
    <col min="13060" max="13060" width="16.7109375" style="156" customWidth="1"/>
    <col min="13061" max="13061" width="17.7109375" style="156" customWidth="1"/>
    <col min="13062" max="13062" width="16.140625" style="156" customWidth="1"/>
    <col min="13063" max="13063" width="27.140625" style="156" customWidth="1"/>
    <col min="13064" max="13064" width="12.42578125" style="156" customWidth="1"/>
    <col min="13065" max="13065" width="11.7109375" style="156" customWidth="1"/>
    <col min="13066" max="13066" width="18.140625" style="156" customWidth="1"/>
    <col min="13067" max="13067" width="18.28515625" style="156" customWidth="1"/>
    <col min="13068" max="13068" width="16.7109375" style="156" customWidth="1"/>
    <col min="13069" max="13069" width="17.85546875" style="156" customWidth="1"/>
    <col min="13070" max="13070" width="16.85546875" style="156" customWidth="1"/>
    <col min="13071" max="13071" width="15.7109375" style="156" bestFit="1" customWidth="1"/>
    <col min="13072" max="13072" width="15.28515625" style="156" customWidth="1"/>
    <col min="13073" max="13073" width="24.7109375" style="156" customWidth="1"/>
    <col min="13074" max="13074" width="10.28515625" style="156" customWidth="1"/>
    <col min="13075" max="13075" width="9.28515625" style="156" bestFit="1" customWidth="1"/>
    <col min="13076" max="13311" width="9.140625" style="156"/>
    <col min="13312" max="13312" width="15.85546875" style="156" customWidth="1"/>
    <col min="13313" max="13313" width="15.28515625" style="156" customWidth="1"/>
    <col min="13314" max="13314" width="16.85546875" style="156" customWidth="1"/>
    <col min="13315" max="13315" width="21.42578125" style="156" customWidth="1"/>
    <col min="13316" max="13316" width="16.7109375" style="156" customWidth="1"/>
    <col min="13317" max="13317" width="17.7109375" style="156" customWidth="1"/>
    <col min="13318" max="13318" width="16.140625" style="156" customWidth="1"/>
    <col min="13319" max="13319" width="27.140625" style="156" customWidth="1"/>
    <col min="13320" max="13320" width="12.42578125" style="156" customWidth="1"/>
    <col min="13321" max="13321" width="11.7109375" style="156" customWidth="1"/>
    <col min="13322" max="13322" width="18.140625" style="156" customWidth="1"/>
    <col min="13323" max="13323" width="18.28515625" style="156" customWidth="1"/>
    <col min="13324" max="13324" width="16.7109375" style="156" customWidth="1"/>
    <col min="13325" max="13325" width="17.85546875" style="156" customWidth="1"/>
    <col min="13326" max="13326" width="16.85546875" style="156" customWidth="1"/>
    <col min="13327" max="13327" width="15.7109375" style="156" bestFit="1" customWidth="1"/>
    <col min="13328" max="13328" width="15.28515625" style="156" customWidth="1"/>
    <col min="13329" max="13329" width="24.7109375" style="156" customWidth="1"/>
    <col min="13330" max="13330" width="10.28515625" style="156" customWidth="1"/>
    <col min="13331" max="13331" width="9.28515625" style="156" bestFit="1" customWidth="1"/>
    <col min="13332" max="13567" width="9.140625" style="156"/>
    <col min="13568" max="13568" width="15.85546875" style="156" customWidth="1"/>
    <col min="13569" max="13569" width="15.28515625" style="156" customWidth="1"/>
    <col min="13570" max="13570" width="16.85546875" style="156" customWidth="1"/>
    <col min="13571" max="13571" width="21.42578125" style="156" customWidth="1"/>
    <col min="13572" max="13572" width="16.7109375" style="156" customWidth="1"/>
    <col min="13573" max="13573" width="17.7109375" style="156" customWidth="1"/>
    <col min="13574" max="13574" width="16.140625" style="156" customWidth="1"/>
    <col min="13575" max="13575" width="27.140625" style="156" customWidth="1"/>
    <col min="13576" max="13576" width="12.42578125" style="156" customWidth="1"/>
    <col min="13577" max="13577" width="11.7109375" style="156" customWidth="1"/>
    <col min="13578" max="13578" width="18.140625" style="156" customWidth="1"/>
    <col min="13579" max="13579" width="18.28515625" style="156" customWidth="1"/>
    <col min="13580" max="13580" width="16.7109375" style="156" customWidth="1"/>
    <col min="13581" max="13581" width="17.85546875" style="156" customWidth="1"/>
    <col min="13582" max="13582" width="16.85546875" style="156" customWidth="1"/>
    <col min="13583" max="13583" width="15.7109375" style="156" bestFit="1" customWidth="1"/>
    <col min="13584" max="13584" width="15.28515625" style="156" customWidth="1"/>
    <col min="13585" max="13585" width="24.7109375" style="156" customWidth="1"/>
    <col min="13586" max="13586" width="10.28515625" style="156" customWidth="1"/>
    <col min="13587" max="13587" width="9.28515625" style="156" bestFit="1" customWidth="1"/>
    <col min="13588" max="13823" width="9.140625" style="156"/>
    <col min="13824" max="13824" width="15.85546875" style="156" customWidth="1"/>
    <col min="13825" max="13825" width="15.28515625" style="156" customWidth="1"/>
    <col min="13826" max="13826" width="16.85546875" style="156" customWidth="1"/>
    <col min="13827" max="13827" width="21.42578125" style="156" customWidth="1"/>
    <col min="13828" max="13828" width="16.7109375" style="156" customWidth="1"/>
    <col min="13829" max="13829" width="17.7109375" style="156" customWidth="1"/>
    <col min="13830" max="13830" width="16.140625" style="156" customWidth="1"/>
    <col min="13831" max="13831" width="27.140625" style="156" customWidth="1"/>
    <col min="13832" max="13832" width="12.42578125" style="156" customWidth="1"/>
    <col min="13833" max="13833" width="11.7109375" style="156" customWidth="1"/>
    <col min="13834" max="13834" width="18.140625" style="156" customWidth="1"/>
    <col min="13835" max="13835" width="18.28515625" style="156" customWidth="1"/>
    <col min="13836" max="13836" width="16.7109375" style="156" customWidth="1"/>
    <col min="13837" max="13837" width="17.85546875" style="156" customWidth="1"/>
    <col min="13838" max="13838" width="16.85546875" style="156" customWidth="1"/>
    <col min="13839" max="13839" width="15.7109375" style="156" bestFit="1" customWidth="1"/>
    <col min="13840" max="13840" width="15.28515625" style="156" customWidth="1"/>
    <col min="13841" max="13841" width="24.7109375" style="156" customWidth="1"/>
    <col min="13842" max="13842" width="10.28515625" style="156" customWidth="1"/>
    <col min="13843" max="13843" width="9.28515625" style="156" bestFit="1" customWidth="1"/>
    <col min="13844" max="14079" width="9.140625" style="156"/>
    <col min="14080" max="14080" width="15.85546875" style="156" customWidth="1"/>
    <col min="14081" max="14081" width="15.28515625" style="156" customWidth="1"/>
    <col min="14082" max="14082" width="16.85546875" style="156" customWidth="1"/>
    <col min="14083" max="14083" width="21.42578125" style="156" customWidth="1"/>
    <col min="14084" max="14084" width="16.7109375" style="156" customWidth="1"/>
    <col min="14085" max="14085" width="17.7109375" style="156" customWidth="1"/>
    <col min="14086" max="14086" width="16.140625" style="156" customWidth="1"/>
    <col min="14087" max="14087" width="27.140625" style="156" customWidth="1"/>
    <col min="14088" max="14088" width="12.42578125" style="156" customWidth="1"/>
    <col min="14089" max="14089" width="11.7109375" style="156" customWidth="1"/>
    <col min="14090" max="14090" width="18.140625" style="156" customWidth="1"/>
    <col min="14091" max="14091" width="18.28515625" style="156" customWidth="1"/>
    <col min="14092" max="14092" width="16.7109375" style="156" customWidth="1"/>
    <col min="14093" max="14093" width="17.85546875" style="156" customWidth="1"/>
    <col min="14094" max="14094" width="16.85546875" style="156" customWidth="1"/>
    <col min="14095" max="14095" width="15.7109375" style="156" bestFit="1" customWidth="1"/>
    <col min="14096" max="14096" width="15.28515625" style="156" customWidth="1"/>
    <col min="14097" max="14097" width="24.7109375" style="156" customWidth="1"/>
    <col min="14098" max="14098" width="10.28515625" style="156" customWidth="1"/>
    <col min="14099" max="14099" width="9.28515625" style="156" bestFit="1" customWidth="1"/>
    <col min="14100" max="14335" width="9.140625" style="156"/>
    <col min="14336" max="14336" width="15.85546875" style="156" customWidth="1"/>
    <col min="14337" max="14337" width="15.28515625" style="156" customWidth="1"/>
    <col min="14338" max="14338" width="16.85546875" style="156" customWidth="1"/>
    <col min="14339" max="14339" width="21.42578125" style="156" customWidth="1"/>
    <col min="14340" max="14340" width="16.7109375" style="156" customWidth="1"/>
    <col min="14341" max="14341" width="17.7109375" style="156" customWidth="1"/>
    <col min="14342" max="14342" width="16.140625" style="156" customWidth="1"/>
    <col min="14343" max="14343" width="27.140625" style="156" customWidth="1"/>
    <col min="14344" max="14344" width="12.42578125" style="156" customWidth="1"/>
    <col min="14345" max="14345" width="11.7109375" style="156" customWidth="1"/>
    <col min="14346" max="14346" width="18.140625" style="156" customWidth="1"/>
    <col min="14347" max="14347" width="18.28515625" style="156" customWidth="1"/>
    <col min="14348" max="14348" width="16.7109375" style="156" customWidth="1"/>
    <col min="14349" max="14349" width="17.85546875" style="156" customWidth="1"/>
    <col min="14350" max="14350" width="16.85546875" style="156" customWidth="1"/>
    <col min="14351" max="14351" width="15.7109375" style="156" bestFit="1" customWidth="1"/>
    <col min="14352" max="14352" width="15.28515625" style="156" customWidth="1"/>
    <col min="14353" max="14353" width="24.7109375" style="156" customWidth="1"/>
    <col min="14354" max="14354" width="10.28515625" style="156" customWidth="1"/>
    <col min="14355" max="14355" width="9.28515625" style="156" bestFit="1" customWidth="1"/>
    <col min="14356" max="14591" width="9.140625" style="156"/>
    <col min="14592" max="14592" width="15.85546875" style="156" customWidth="1"/>
    <col min="14593" max="14593" width="15.28515625" style="156" customWidth="1"/>
    <col min="14594" max="14594" width="16.85546875" style="156" customWidth="1"/>
    <col min="14595" max="14595" width="21.42578125" style="156" customWidth="1"/>
    <col min="14596" max="14596" width="16.7109375" style="156" customWidth="1"/>
    <col min="14597" max="14597" width="17.7109375" style="156" customWidth="1"/>
    <col min="14598" max="14598" width="16.140625" style="156" customWidth="1"/>
    <col min="14599" max="14599" width="27.140625" style="156" customWidth="1"/>
    <col min="14600" max="14600" width="12.42578125" style="156" customWidth="1"/>
    <col min="14601" max="14601" width="11.7109375" style="156" customWidth="1"/>
    <col min="14602" max="14602" width="18.140625" style="156" customWidth="1"/>
    <col min="14603" max="14603" width="18.28515625" style="156" customWidth="1"/>
    <col min="14604" max="14604" width="16.7109375" style="156" customWidth="1"/>
    <col min="14605" max="14605" width="17.85546875" style="156" customWidth="1"/>
    <col min="14606" max="14606" width="16.85546875" style="156" customWidth="1"/>
    <col min="14607" max="14607" width="15.7109375" style="156" bestFit="1" customWidth="1"/>
    <col min="14608" max="14608" width="15.28515625" style="156" customWidth="1"/>
    <col min="14609" max="14609" width="24.7109375" style="156" customWidth="1"/>
    <col min="14610" max="14610" width="10.28515625" style="156" customWidth="1"/>
    <col min="14611" max="14611" width="9.28515625" style="156" bestFit="1" customWidth="1"/>
    <col min="14612" max="14847" width="9.140625" style="156"/>
    <col min="14848" max="14848" width="15.85546875" style="156" customWidth="1"/>
    <col min="14849" max="14849" width="15.28515625" style="156" customWidth="1"/>
    <col min="14850" max="14850" width="16.85546875" style="156" customWidth="1"/>
    <col min="14851" max="14851" width="21.42578125" style="156" customWidth="1"/>
    <col min="14852" max="14852" width="16.7109375" style="156" customWidth="1"/>
    <col min="14853" max="14853" width="17.7109375" style="156" customWidth="1"/>
    <col min="14854" max="14854" width="16.140625" style="156" customWidth="1"/>
    <col min="14855" max="14855" width="27.140625" style="156" customWidth="1"/>
    <col min="14856" max="14856" width="12.42578125" style="156" customWidth="1"/>
    <col min="14857" max="14857" width="11.7109375" style="156" customWidth="1"/>
    <col min="14858" max="14858" width="18.140625" style="156" customWidth="1"/>
    <col min="14859" max="14859" width="18.28515625" style="156" customWidth="1"/>
    <col min="14860" max="14860" width="16.7109375" style="156" customWidth="1"/>
    <col min="14861" max="14861" width="17.85546875" style="156" customWidth="1"/>
    <col min="14862" max="14862" width="16.85546875" style="156" customWidth="1"/>
    <col min="14863" max="14863" width="15.7109375" style="156" bestFit="1" customWidth="1"/>
    <col min="14864" max="14864" width="15.28515625" style="156" customWidth="1"/>
    <col min="14865" max="14865" width="24.7109375" style="156" customWidth="1"/>
    <col min="14866" max="14866" width="10.28515625" style="156" customWidth="1"/>
    <col min="14867" max="14867" width="9.28515625" style="156" bestFit="1" customWidth="1"/>
    <col min="14868" max="15103" width="9.140625" style="156"/>
    <col min="15104" max="15104" width="15.85546875" style="156" customWidth="1"/>
    <col min="15105" max="15105" width="15.28515625" style="156" customWidth="1"/>
    <col min="15106" max="15106" width="16.85546875" style="156" customWidth="1"/>
    <col min="15107" max="15107" width="21.42578125" style="156" customWidth="1"/>
    <col min="15108" max="15108" width="16.7109375" style="156" customWidth="1"/>
    <col min="15109" max="15109" width="17.7109375" style="156" customWidth="1"/>
    <col min="15110" max="15110" width="16.140625" style="156" customWidth="1"/>
    <col min="15111" max="15111" width="27.140625" style="156" customWidth="1"/>
    <col min="15112" max="15112" width="12.42578125" style="156" customWidth="1"/>
    <col min="15113" max="15113" width="11.7109375" style="156" customWidth="1"/>
    <col min="15114" max="15114" width="18.140625" style="156" customWidth="1"/>
    <col min="15115" max="15115" width="18.28515625" style="156" customWidth="1"/>
    <col min="15116" max="15116" width="16.7109375" style="156" customWidth="1"/>
    <col min="15117" max="15117" width="17.85546875" style="156" customWidth="1"/>
    <col min="15118" max="15118" width="16.85546875" style="156" customWidth="1"/>
    <col min="15119" max="15119" width="15.7109375" style="156" bestFit="1" customWidth="1"/>
    <col min="15120" max="15120" width="15.28515625" style="156" customWidth="1"/>
    <col min="15121" max="15121" width="24.7109375" style="156" customWidth="1"/>
    <col min="15122" max="15122" width="10.28515625" style="156" customWidth="1"/>
    <col min="15123" max="15123" width="9.28515625" style="156" bestFit="1" customWidth="1"/>
    <col min="15124" max="15359" width="9.140625" style="156"/>
    <col min="15360" max="15360" width="15.85546875" style="156" customWidth="1"/>
    <col min="15361" max="15361" width="15.28515625" style="156" customWidth="1"/>
    <col min="15362" max="15362" width="16.85546875" style="156" customWidth="1"/>
    <col min="15363" max="15363" width="21.42578125" style="156" customWidth="1"/>
    <col min="15364" max="15364" width="16.7109375" style="156" customWidth="1"/>
    <col min="15365" max="15365" width="17.7109375" style="156" customWidth="1"/>
    <col min="15366" max="15366" width="16.140625" style="156" customWidth="1"/>
    <col min="15367" max="15367" width="27.140625" style="156" customWidth="1"/>
    <col min="15368" max="15368" width="12.42578125" style="156" customWidth="1"/>
    <col min="15369" max="15369" width="11.7109375" style="156" customWidth="1"/>
    <col min="15370" max="15370" width="18.140625" style="156" customWidth="1"/>
    <col min="15371" max="15371" width="18.28515625" style="156" customWidth="1"/>
    <col min="15372" max="15372" width="16.7109375" style="156" customWidth="1"/>
    <col min="15373" max="15373" width="17.85546875" style="156" customWidth="1"/>
    <col min="15374" max="15374" width="16.85546875" style="156" customWidth="1"/>
    <col min="15375" max="15375" width="15.7109375" style="156" bestFit="1" customWidth="1"/>
    <col min="15376" max="15376" width="15.28515625" style="156" customWidth="1"/>
    <col min="15377" max="15377" width="24.7109375" style="156" customWidth="1"/>
    <col min="15378" max="15378" width="10.28515625" style="156" customWidth="1"/>
    <col min="15379" max="15379" width="9.28515625" style="156" bestFit="1" customWidth="1"/>
    <col min="15380" max="15615" width="9.140625" style="156"/>
    <col min="15616" max="15616" width="15.85546875" style="156" customWidth="1"/>
    <col min="15617" max="15617" width="15.28515625" style="156" customWidth="1"/>
    <col min="15618" max="15618" width="16.85546875" style="156" customWidth="1"/>
    <col min="15619" max="15619" width="21.42578125" style="156" customWidth="1"/>
    <col min="15620" max="15620" width="16.7109375" style="156" customWidth="1"/>
    <col min="15621" max="15621" width="17.7109375" style="156" customWidth="1"/>
    <col min="15622" max="15622" width="16.140625" style="156" customWidth="1"/>
    <col min="15623" max="15623" width="27.140625" style="156" customWidth="1"/>
    <col min="15624" max="15624" width="12.42578125" style="156" customWidth="1"/>
    <col min="15625" max="15625" width="11.7109375" style="156" customWidth="1"/>
    <col min="15626" max="15626" width="18.140625" style="156" customWidth="1"/>
    <col min="15627" max="15627" width="18.28515625" style="156" customWidth="1"/>
    <col min="15628" max="15628" width="16.7109375" style="156" customWidth="1"/>
    <col min="15629" max="15629" width="17.85546875" style="156" customWidth="1"/>
    <col min="15630" max="15630" width="16.85546875" style="156" customWidth="1"/>
    <col min="15631" max="15631" width="15.7109375" style="156" bestFit="1" customWidth="1"/>
    <col min="15632" max="15632" width="15.28515625" style="156" customWidth="1"/>
    <col min="15633" max="15633" width="24.7109375" style="156" customWidth="1"/>
    <col min="15634" max="15634" width="10.28515625" style="156" customWidth="1"/>
    <col min="15635" max="15635" width="9.28515625" style="156" bestFit="1" customWidth="1"/>
    <col min="15636" max="15871" width="9.140625" style="156"/>
    <col min="15872" max="15872" width="15.85546875" style="156" customWidth="1"/>
    <col min="15873" max="15873" width="15.28515625" style="156" customWidth="1"/>
    <col min="15874" max="15874" width="16.85546875" style="156" customWidth="1"/>
    <col min="15875" max="15875" width="21.42578125" style="156" customWidth="1"/>
    <col min="15876" max="15876" width="16.7109375" style="156" customWidth="1"/>
    <col min="15877" max="15877" width="17.7109375" style="156" customWidth="1"/>
    <col min="15878" max="15878" width="16.140625" style="156" customWidth="1"/>
    <col min="15879" max="15879" width="27.140625" style="156" customWidth="1"/>
    <col min="15880" max="15880" width="12.42578125" style="156" customWidth="1"/>
    <col min="15881" max="15881" width="11.7109375" style="156" customWidth="1"/>
    <col min="15882" max="15882" width="18.140625" style="156" customWidth="1"/>
    <col min="15883" max="15883" width="18.28515625" style="156" customWidth="1"/>
    <col min="15884" max="15884" width="16.7109375" style="156" customWidth="1"/>
    <col min="15885" max="15885" width="17.85546875" style="156" customWidth="1"/>
    <col min="15886" max="15886" width="16.85546875" style="156" customWidth="1"/>
    <col min="15887" max="15887" width="15.7109375" style="156" bestFit="1" customWidth="1"/>
    <col min="15888" max="15888" width="15.28515625" style="156" customWidth="1"/>
    <col min="15889" max="15889" width="24.7109375" style="156" customWidth="1"/>
    <col min="15890" max="15890" width="10.28515625" style="156" customWidth="1"/>
    <col min="15891" max="15891" width="9.28515625" style="156" bestFit="1" customWidth="1"/>
    <col min="15892" max="16127" width="9.140625" style="156"/>
    <col min="16128" max="16128" width="15.85546875" style="156" customWidth="1"/>
    <col min="16129" max="16129" width="15.28515625" style="156" customWidth="1"/>
    <col min="16130" max="16130" width="16.85546875" style="156" customWidth="1"/>
    <col min="16131" max="16131" width="21.42578125" style="156" customWidth="1"/>
    <col min="16132" max="16132" width="16.7109375" style="156" customWidth="1"/>
    <col min="16133" max="16133" width="17.7109375" style="156" customWidth="1"/>
    <col min="16134" max="16134" width="16.140625" style="156" customWidth="1"/>
    <col min="16135" max="16135" width="27.140625" style="156" customWidth="1"/>
    <col min="16136" max="16136" width="12.42578125" style="156" customWidth="1"/>
    <col min="16137" max="16137" width="11.7109375" style="156" customWidth="1"/>
    <col min="16138" max="16138" width="18.140625" style="156" customWidth="1"/>
    <col min="16139" max="16139" width="18.28515625" style="156" customWidth="1"/>
    <col min="16140" max="16140" width="16.7109375" style="156" customWidth="1"/>
    <col min="16141" max="16141" width="17.85546875" style="156" customWidth="1"/>
    <col min="16142" max="16142" width="16.85546875" style="156" customWidth="1"/>
    <col min="16143" max="16143" width="15.7109375" style="156" bestFit="1" customWidth="1"/>
    <col min="16144" max="16144" width="15.28515625" style="156" customWidth="1"/>
    <col min="16145" max="16145" width="24.7109375" style="156" customWidth="1"/>
    <col min="16146" max="16146" width="10.28515625" style="156" customWidth="1"/>
    <col min="16147" max="16147" width="9.28515625" style="156" bestFit="1" customWidth="1"/>
    <col min="16148" max="16384" width="9.140625" style="156"/>
  </cols>
  <sheetData>
    <row r="1" spans="1:26" ht="24.75" customHeight="1" thickTop="1" thickBot="1" x14ac:dyDescent="0.25">
      <c r="A1" s="365" t="s">
        <v>577</v>
      </c>
      <c r="B1" s="365"/>
      <c r="C1" s="365"/>
      <c r="D1" s="365"/>
      <c r="E1" s="365"/>
      <c r="F1" s="365"/>
      <c r="G1" s="365"/>
      <c r="H1" s="365"/>
      <c r="I1" s="365"/>
      <c r="J1" s="365"/>
      <c r="K1" s="365"/>
      <c r="L1" s="365"/>
      <c r="M1" s="365"/>
      <c r="N1" s="365"/>
      <c r="O1" s="365"/>
      <c r="P1" s="365"/>
      <c r="Q1" s="365"/>
      <c r="R1" s="365"/>
      <c r="S1" s="365"/>
      <c r="T1" s="365"/>
      <c r="U1" s="155"/>
    </row>
    <row r="2" spans="1:26" ht="81" customHeight="1" thickTop="1" thickBot="1" x14ac:dyDescent="0.25">
      <c r="A2" s="137" t="s">
        <v>0</v>
      </c>
      <c r="B2" s="137" t="s">
        <v>1</v>
      </c>
      <c r="C2" s="137" t="s">
        <v>2</v>
      </c>
      <c r="D2" s="157" t="s">
        <v>143</v>
      </c>
      <c r="E2" s="137" t="s">
        <v>4</v>
      </c>
      <c r="F2" s="137" t="s">
        <v>5</v>
      </c>
      <c r="G2" s="137" t="s">
        <v>6</v>
      </c>
      <c r="H2" s="137" t="s">
        <v>144</v>
      </c>
      <c r="I2" s="137" t="s">
        <v>7</v>
      </c>
      <c r="J2" s="137" t="s">
        <v>8</v>
      </c>
      <c r="K2" s="45" t="s">
        <v>783</v>
      </c>
      <c r="L2" s="137" t="s">
        <v>9</v>
      </c>
      <c r="M2" s="137" t="s">
        <v>10</v>
      </c>
      <c r="N2" s="137" t="s">
        <v>11</v>
      </c>
      <c r="O2" s="147" t="s">
        <v>794</v>
      </c>
      <c r="P2" s="147" t="s">
        <v>795</v>
      </c>
      <c r="Q2" s="147" t="s">
        <v>796</v>
      </c>
      <c r="R2" s="147" t="s">
        <v>797</v>
      </c>
      <c r="S2" s="137" t="s">
        <v>12</v>
      </c>
      <c r="T2" s="158" t="s">
        <v>13</v>
      </c>
      <c r="U2" s="135" t="s">
        <v>798</v>
      </c>
      <c r="V2" s="159"/>
      <c r="W2" s="159"/>
      <c r="X2" s="159"/>
      <c r="Y2" s="159"/>
      <c r="Z2" s="159"/>
    </row>
    <row r="3" spans="1:26" ht="48" customHeight="1" thickTop="1" thickBot="1" x14ac:dyDescent="0.25">
      <c r="A3" s="366" t="s">
        <v>146</v>
      </c>
      <c r="B3" s="366"/>
      <c r="C3" s="366"/>
      <c r="D3" s="366"/>
      <c r="E3" s="366"/>
      <c r="F3" s="366"/>
      <c r="G3" s="366"/>
      <c r="H3" s="366"/>
      <c r="I3" s="366"/>
      <c r="J3" s="366"/>
      <c r="K3" s="366"/>
      <c r="L3" s="366"/>
      <c r="M3" s="366"/>
      <c r="N3" s="366"/>
      <c r="O3" s="366"/>
      <c r="P3" s="366"/>
      <c r="Q3" s="366"/>
      <c r="R3" s="366"/>
      <c r="S3" s="366"/>
      <c r="T3" s="366"/>
      <c r="U3" s="155"/>
      <c r="V3" s="159"/>
      <c r="W3" s="159"/>
      <c r="X3" s="159"/>
      <c r="Y3" s="159"/>
      <c r="Z3" s="159"/>
    </row>
    <row r="4" spans="1:26" s="154" customFormat="1" ht="187.5" customHeight="1" thickTop="1" thickBot="1" x14ac:dyDescent="0.3">
      <c r="A4" s="296" t="s">
        <v>14</v>
      </c>
      <c r="B4" s="32" t="s">
        <v>15</v>
      </c>
      <c r="C4" s="32" t="s">
        <v>16</v>
      </c>
      <c r="D4" s="32" t="s">
        <v>17</v>
      </c>
      <c r="E4" s="32" t="s">
        <v>18</v>
      </c>
      <c r="F4" s="273" t="s">
        <v>19</v>
      </c>
      <c r="G4" s="148" t="s">
        <v>20</v>
      </c>
      <c r="H4" s="148" t="s">
        <v>32</v>
      </c>
      <c r="I4" s="148" t="s">
        <v>21</v>
      </c>
      <c r="J4" s="149" t="s">
        <v>22</v>
      </c>
      <c r="K4" s="149" t="s">
        <v>22</v>
      </c>
      <c r="L4" s="150">
        <v>42376</v>
      </c>
      <c r="M4" s="149" t="s">
        <v>24</v>
      </c>
      <c r="N4" s="32" t="s">
        <v>780</v>
      </c>
      <c r="O4" s="97" t="s">
        <v>801</v>
      </c>
      <c r="P4" s="97" t="s">
        <v>802</v>
      </c>
      <c r="Q4" s="97" t="s">
        <v>803</v>
      </c>
      <c r="R4" s="97" t="s">
        <v>803</v>
      </c>
      <c r="S4" s="148" t="s">
        <v>147</v>
      </c>
      <c r="T4" s="158" t="s">
        <v>26</v>
      </c>
      <c r="U4" s="152">
        <v>1</v>
      </c>
      <c r="V4" s="153"/>
      <c r="W4" s="153"/>
      <c r="X4" s="153"/>
      <c r="Y4" s="153"/>
      <c r="Z4" s="153"/>
    </row>
    <row r="5" spans="1:26" s="154" customFormat="1" ht="153.75" customHeight="1" thickTop="1" thickBot="1" x14ac:dyDescent="0.3">
      <c r="A5" s="296" t="s">
        <v>27</v>
      </c>
      <c r="B5" s="32" t="s">
        <v>15</v>
      </c>
      <c r="C5" s="32" t="s">
        <v>998</v>
      </c>
      <c r="D5" s="32" t="s">
        <v>28</v>
      </c>
      <c r="E5" s="32" t="s">
        <v>29</v>
      </c>
      <c r="F5" s="273" t="s">
        <v>30</v>
      </c>
      <c r="G5" s="148" t="s">
        <v>20</v>
      </c>
      <c r="H5" s="148" t="s">
        <v>32</v>
      </c>
      <c r="I5" s="148" t="s">
        <v>21</v>
      </c>
      <c r="J5" s="149" t="s">
        <v>22</v>
      </c>
      <c r="K5" s="149" t="s">
        <v>22</v>
      </c>
      <c r="L5" s="150">
        <v>42373</v>
      </c>
      <c r="M5" s="149" t="s">
        <v>24</v>
      </c>
      <c r="N5" s="149" t="s">
        <v>32</v>
      </c>
      <c r="O5" s="149" t="s">
        <v>32</v>
      </c>
      <c r="P5" s="149" t="s">
        <v>32</v>
      </c>
      <c r="Q5" s="149" t="s">
        <v>32</v>
      </c>
      <c r="R5" s="149" t="s">
        <v>32</v>
      </c>
      <c r="S5" s="149" t="s">
        <v>33</v>
      </c>
      <c r="T5" s="158" t="s">
        <v>26</v>
      </c>
      <c r="U5" s="152">
        <v>2</v>
      </c>
      <c r="V5" s="153"/>
      <c r="W5" s="153"/>
      <c r="X5" s="153"/>
      <c r="Y5" s="153"/>
      <c r="Z5" s="153"/>
    </row>
    <row r="6" spans="1:26" s="154" customFormat="1" ht="114" customHeight="1" thickTop="1" thickBot="1" x14ac:dyDescent="0.3">
      <c r="A6" s="299" t="s">
        <v>44</v>
      </c>
      <c r="B6" s="32" t="s">
        <v>45</v>
      </c>
      <c r="C6" s="32" t="s">
        <v>793</v>
      </c>
      <c r="D6" s="32">
        <v>151</v>
      </c>
      <c r="E6" s="32">
        <v>151</v>
      </c>
      <c r="F6" s="273" t="s">
        <v>148</v>
      </c>
      <c r="G6" s="148" t="s">
        <v>20</v>
      </c>
      <c r="H6" s="148" t="s">
        <v>32</v>
      </c>
      <c r="I6" s="148" t="s">
        <v>21</v>
      </c>
      <c r="J6" s="149" t="s">
        <v>22</v>
      </c>
      <c r="K6" s="149" t="s">
        <v>22</v>
      </c>
      <c r="L6" s="150">
        <v>42373</v>
      </c>
      <c r="M6" s="149" t="s">
        <v>24</v>
      </c>
      <c r="N6" s="148">
        <v>10</v>
      </c>
      <c r="O6" s="151" t="s">
        <v>828</v>
      </c>
      <c r="P6" s="151">
        <v>76</v>
      </c>
      <c r="Q6" s="151" t="s">
        <v>803</v>
      </c>
      <c r="R6" s="151" t="s">
        <v>803</v>
      </c>
      <c r="S6" s="149" t="s">
        <v>149</v>
      </c>
      <c r="T6" s="158" t="s">
        <v>46</v>
      </c>
      <c r="U6" s="152">
        <v>3</v>
      </c>
      <c r="V6" s="153"/>
      <c r="W6" s="153"/>
      <c r="X6" s="153"/>
      <c r="Y6" s="153"/>
      <c r="Z6" s="153"/>
    </row>
    <row r="7" spans="1:26" s="154" customFormat="1" ht="134.25" customHeight="1" thickTop="1" thickBot="1" x14ac:dyDescent="0.3">
      <c r="A7" s="299" t="s">
        <v>44</v>
      </c>
      <c r="B7" s="32" t="s">
        <v>45</v>
      </c>
      <c r="C7" s="32" t="s">
        <v>652</v>
      </c>
      <c r="D7" s="32" t="s">
        <v>150</v>
      </c>
      <c r="E7" s="32" t="s">
        <v>151</v>
      </c>
      <c r="F7" s="273" t="s">
        <v>47</v>
      </c>
      <c r="G7" s="148" t="s">
        <v>20</v>
      </c>
      <c r="H7" s="148" t="s">
        <v>32</v>
      </c>
      <c r="I7" s="148" t="s">
        <v>21</v>
      </c>
      <c r="J7" s="149" t="s">
        <v>48</v>
      </c>
      <c r="K7" s="149" t="s">
        <v>48</v>
      </c>
      <c r="L7" s="150">
        <v>42376</v>
      </c>
      <c r="M7" s="149" t="s">
        <v>24</v>
      </c>
      <c r="N7" s="148" t="s">
        <v>765</v>
      </c>
      <c r="O7" s="151" t="s">
        <v>801</v>
      </c>
      <c r="P7" s="151" t="s">
        <v>826</v>
      </c>
      <c r="Q7" s="151" t="s">
        <v>803</v>
      </c>
      <c r="R7" s="151" t="s">
        <v>803</v>
      </c>
      <c r="S7" s="148" t="s">
        <v>152</v>
      </c>
      <c r="T7" s="158" t="s">
        <v>46</v>
      </c>
      <c r="U7" s="152">
        <v>4</v>
      </c>
      <c r="V7" s="153"/>
      <c r="W7" s="153"/>
      <c r="X7" s="153"/>
      <c r="Y7" s="153"/>
      <c r="Z7" s="153"/>
    </row>
    <row r="8" spans="1:26" s="154" customFormat="1" ht="134.25" customHeight="1" thickTop="1" thickBot="1" x14ac:dyDescent="0.3">
      <c r="A8" s="299" t="s">
        <v>44</v>
      </c>
      <c r="B8" s="32" t="s">
        <v>45</v>
      </c>
      <c r="C8" s="32" t="s">
        <v>653</v>
      </c>
      <c r="D8" s="32" t="s">
        <v>597</v>
      </c>
      <c r="E8" s="32" t="s">
        <v>598</v>
      </c>
      <c r="F8" s="273" t="s">
        <v>599</v>
      </c>
      <c r="G8" s="148" t="s">
        <v>20</v>
      </c>
      <c r="H8" s="148" t="s">
        <v>32</v>
      </c>
      <c r="I8" s="148" t="s">
        <v>21</v>
      </c>
      <c r="J8" s="149" t="s">
        <v>48</v>
      </c>
      <c r="K8" s="149" t="s">
        <v>48</v>
      </c>
      <c r="L8" s="150">
        <v>42376</v>
      </c>
      <c r="M8" s="149" t="s">
        <v>24</v>
      </c>
      <c r="N8" s="148" t="s">
        <v>601</v>
      </c>
      <c r="O8" s="151" t="s">
        <v>801</v>
      </c>
      <c r="P8" s="151" t="s">
        <v>827</v>
      </c>
      <c r="Q8" s="151" t="s">
        <v>803</v>
      </c>
      <c r="R8" s="151" t="s">
        <v>803</v>
      </c>
      <c r="S8" s="148" t="s">
        <v>602</v>
      </c>
      <c r="T8" s="158" t="s">
        <v>46</v>
      </c>
      <c r="U8" s="152">
        <v>5</v>
      </c>
      <c r="V8" s="153"/>
      <c r="W8" s="153"/>
      <c r="X8" s="153"/>
      <c r="Y8" s="153"/>
      <c r="Z8" s="153"/>
    </row>
    <row r="9" spans="1:26" s="154" customFormat="1" ht="178.5" customHeight="1" thickTop="1" thickBot="1" x14ac:dyDescent="0.3">
      <c r="A9" s="300" t="s">
        <v>44</v>
      </c>
      <c r="B9" s="32" t="s">
        <v>45</v>
      </c>
      <c r="C9" s="32" t="s">
        <v>1002</v>
      </c>
      <c r="D9" s="52">
        <v>4</v>
      </c>
      <c r="E9" s="52">
        <v>4</v>
      </c>
      <c r="F9" s="273" t="s">
        <v>51</v>
      </c>
      <c r="G9" s="148" t="s">
        <v>20</v>
      </c>
      <c r="H9" s="148" t="s">
        <v>32</v>
      </c>
      <c r="I9" s="160" t="s">
        <v>21</v>
      </c>
      <c r="J9" s="149" t="s">
        <v>48</v>
      </c>
      <c r="K9" s="149" t="s">
        <v>48</v>
      </c>
      <c r="L9" s="150">
        <v>42376</v>
      </c>
      <c r="M9" s="149" t="s">
        <v>24</v>
      </c>
      <c r="N9" s="161" t="s">
        <v>32</v>
      </c>
      <c r="O9" s="161" t="s">
        <v>32</v>
      </c>
      <c r="P9" s="161" t="s">
        <v>32</v>
      </c>
      <c r="Q9" s="161" t="s">
        <v>32</v>
      </c>
      <c r="R9" s="161" t="s">
        <v>32</v>
      </c>
      <c r="S9" s="149" t="s">
        <v>52</v>
      </c>
      <c r="T9" s="158" t="s">
        <v>46</v>
      </c>
      <c r="U9" s="152">
        <v>6</v>
      </c>
      <c r="V9" s="153"/>
      <c r="W9" s="153"/>
      <c r="X9" s="153"/>
      <c r="Y9" s="153"/>
      <c r="Z9" s="153"/>
    </row>
    <row r="10" spans="1:26" s="154" customFormat="1" ht="180.75" customHeight="1" thickTop="1" thickBot="1" x14ac:dyDescent="0.3">
      <c r="A10" s="299" t="s">
        <v>64</v>
      </c>
      <c r="B10" s="32" t="s">
        <v>65</v>
      </c>
      <c r="C10" s="32" t="s">
        <v>1003</v>
      </c>
      <c r="D10" s="32" t="s">
        <v>153</v>
      </c>
      <c r="E10" s="32" t="s">
        <v>153</v>
      </c>
      <c r="F10" s="273" t="s">
        <v>96</v>
      </c>
      <c r="G10" s="148" t="s">
        <v>20</v>
      </c>
      <c r="H10" s="148" t="s">
        <v>32</v>
      </c>
      <c r="I10" s="148" t="s">
        <v>21</v>
      </c>
      <c r="J10" s="149" t="s">
        <v>22</v>
      </c>
      <c r="K10" s="149" t="s">
        <v>22</v>
      </c>
      <c r="L10" s="150">
        <v>42376</v>
      </c>
      <c r="M10" s="149" t="s">
        <v>24</v>
      </c>
      <c r="N10" s="148" t="s">
        <v>153</v>
      </c>
      <c r="O10" s="97" t="s">
        <v>881</v>
      </c>
      <c r="P10" s="97" t="s">
        <v>900</v>
      </c>
      <c r="Q10" s="101" t="s">
        <v>803</v>
      </c>
      <c r="R10" s="101" t="s">
        <v>803</v>
      </c>
      <c r="S10" s="162" t="s">
        <v>154</v>
      </c>
      <c r="T10" s="158" t="s">
        <v>72</v>
      </c>
      <c r="U10" s="152">
        <v>7</v>
      </c>
      <c r="V10" s="153"/>
      <c r="W10" s="153"/>
      <c r="X10" s="153"/>
      <c r="Y10" s="153"/>
      <c r="Z10" s="153"/>
    </row>
    <row r="11" spans="1:26" ht="43.5" customHeight="1" thickTop="1" thickBot="1" x14ac:dyDescent="0.25">
      <c r="A11" s="364" t="s">
        <v>155</v>
      </c>
      <c r="B11" s="364"/>
      <c r="C11" s="364"/>
      <c r="D11" s="364"/>
      <c r="E11" s="364"/>
      <c r="F11" s="364"/>
      <c r="G11" s="364"/>
      <c r="H11" s="364"/>
      <c r="I11" s="364"/>
      <c r="J11" s="364"/>
      <c r="K11" s="364"/>
      <c r="L11" s="364"/>
      <c r="M11" s="364"/>
      <c r="N11" s="364"/>
      <c r="O11" s="364"/>
      <c r="P11" s="364"/>
      <c r="Q11" s="364"/>
      <c r="R11" s="364"/>
      <c r="S11" s="364"/>
      <c r="T11" s="364"/>
      <c r="U11" s="155"/>
      <c r="V11" s="163"/>
      <c r="W11" s="163"/>
      <c r="X11" s="163"/>
      <c r="Y11" s="163"/>
      <c r="Z11" s="163"/>
    </row>
    <row r="12" spans="1:26" ht="84" customHeight="1" thickTop="1" thickBot="1" x14ac:dyDescent="0.25">
      <c r="A12" s="306" t="s">
        <v>156</v>
      </c>
      <c r="B12" s="9" t="s">
        <v>59</v>
      </c>
      <c r="C12" s="9" t="s">
        <v>1004</v>
      </c>
      <c r="D12" s="303">
        <v>46637</v>
      </c>
      <c r="E12" s="307">
        <v>12787</v>
      </c>
      <c r="F12" s="9" t="s">
        <v>156</v>
      </c>
      <c r="G12" s="9" t="s">
        <v>210</v>
      </c>
      <c r="H12" s="9" t="s">
        <v>210</v>
      </c>
      <c r="I12" s="32" t="s">
        <v>21</v>
      </c>
      <c r="J12" s="12" t="s">
        <v>22</v>
      </c>
      <c r="K12" s="12" t="s">
        <v>22</v>
      </c>
      <c r="L12" s="33" t="s">
        <v>23</v>
      </c>
      <c r="M12" s="33" t="s">
        <v>24</v>
      </c>
      <c r="N12" s="303" t="s">
        <v>1005</v>
      </c>
      <c r="O12" s="164" t="s">
        <v>801</v>
      </c>
      <c r="P12" s="303" t="s">
        <v>1005</v>
      </c>
      <c r="Q12" s="164" t="s">
        <v>803</v>
      </c>
      <c r="R12" s="164" t="s">
        <v>803</v>
      </c>
      <c r="S12" s="9" t="s">
        <v>1006</v>
      </c>
      <c r="T12" s="301" t="s">
        <v>161</v>
      </c>
      <c r="U12" s="155">
        <v>8</v>
      </c>
      <c r="V12" s="163"/>
      <c r="W12" s="163"/>
      <c r="X12" s="163"/>
      <c r="Y12" s="163"/>
      <c r="Z12" s="163"/>
    </row>
    <row r="13" spans="1:26" s="172" customFormat="1" ht="150.75" customHeight="1" thickTop="1" thickBot="1" x14ac:dyDescent="0.25">
      <c r="A13" s="306" t="s">
        <v>156</v>
      </c>
      <c r="B13" s="9" t="s">
        <v>59</v>
      </c>
      <c r="C13" s="9" t="s">
        <v>283</v>
      </c>
      <c r="D13" s="303">
        <v>46637</v>
      </c>
      <c r="E13" s="103">
        <v>12787</v>
      </c>
      <c r="F13" s="9" t="s">
        <v>156</v>
      </c>
      <c r="G13" s="35" t="s">
        <v>20</v>
      </c>
      <c r="H13" s="164" t="s">
        <v>157</v>
      </c>
      <c r="I13" s="165" t="s">
        <v>70</v>
      </c>
      <c r="J13" s="166" t="s">
        <v>22</v>
      </c>
      <c r="K13" s="166" t="s">
        <v>22</v>
      </c>
      <c r="L13" s="167">
        <v>42376</v>
      </c>
      <c r="M13" s="168" t="s">
        <v>24</v>
      </c>
      <c r="N13" s="303" t="s">
        <v>1005</v>
      </c>
      <c r="O13" s="164" t="s">
        <v>801</v>
      </c>
      <c r="P13" s="164" t="s">
        <v>158</v>
      </c>
      <c r="Q13" s="164" t="s">
        <v>803</v>
      </c>
      <c r="R13" s="164" t="s">
        <v>803</v>
      </c>
      <c r="S13" s="164" t="s">
        <v>160</v>
      </c>
      <c r="T13" s="169" t="s">
        <v>161</v>
      </c>
      <c r="U13" s="170">
        <v>9</v>
      </c>
      <c r="V13" s="171"/>
      <c r="W13" s="171"/>
      <c r="X13" s="171"/>
      <c r="Y13" s="171"/>
      <c r="Z13" s="171"/>
    </row>
    <row r="14" spans="1:26" ht="148.5" hidden="1" customHeight="1" thickTop="1" thickBot="1" x14ac:dyDescent="0.25">
      <c r="A14" s="308" t="s">
        <v>162</v>
      </c>
      <c r="B14" s="309" t="s">
        <v>59</v>
      </c>
      <c r="C14" s="309" t="s">
        <v>654</v>
      </c>
      <c r="D14" s="309">
        <v>3</v>
      </c>
      <c r="E14" s="309">
        <v>3</v>
      </c>
      <c r="F14" s="309" t="s">
        <v>163</v>
      </c>
      <c r="G14" s="35" t="s">
        <v>20</v>
      </c>
      <c r="H14" s="173" t="s">
        <v>164</v>
      </c>
      <c r="I14" s="174" t="s">
        <v>70</v>
      </c>
      <c r="J14" s="175">
        <v>12000000</v>
      </c>
      <c r="K14" s="175"/>
      <c r="L14" s="150">
        <v>42376</v>
      </c>
      <c r="M14" s="149" t="s">
        <v>24</v>
      </c>
      <c r="N14" s="164" t="s">
        <v>32</v>
      </c>
      <c r="O14" s="164"/>
      <c r="P14" s="164"/>
      <c r="Q14" s="164"/>
      <c r="R14" s="176"/>
      <c r="S14" s="173" t="s">
        <v>165</v>
      </c>
      <c r="T14" s="177" t="s">
        <v>166</v>
      </c>
      <c r="U14" s="136" t="s">
        <v>791</v>
      </c>
      <c r="V14" s="163"/>
      <c r="W14" s="163"/>
      <c r="X14" s="163"/>
      <c r="Y14" s="163"/>
      <c r="Z14" s="163"/>
    </row>
    <row r="15" spans="1:26" ht="148.5" customHeight="1" thickTop="1" thickBot="1" x14ac:dyDescent="0.25">
      <c r="A15" s="308" t="s">
        <v>167</v>
      </c>
      <c r="B15" s="309" t="s">
        <v>168</v>
      </c>
      <c r="C15" s="309" t="s">
        <v>1007</v>
      </c>
      <c r="D15" s="310">
        <v>0.93</v>
      </c>
      <c r="E15" s="311">
        <v>0.93300000000000005</v>
      </c>
      <c r="F15" s="309" t="s">
        <v>169</v>
      </c>
      <c r="G15" s="35" t="s">
        <v>20</v>
      </c>
      <c r="H15" s="35" t="s">
        <v>170</v>
      </c>
      <c r="I15" s="32" t="s">
        <v>21</v>
      </c>
      <c r="J15" s="302">
        <v>21824299</v>
      </c>
      <c r="K15" s="302">
        <v>16000000</v>
      </c>
      <c r="L15" s="33" t="s">
        <v>23</v>
      </c>
      <c r="M15" s="33" t="s">
        <v>24</v>
      </c>
      <c r="N15" s="304">
        <v>179</v>
      </c>
      <c r="O15" s="164" t="s">
        <v>801</v>
      </c>
      <c r="P15" s="304">
        <v>179</v>
      </c>
      <c r="Q15" s="164" t="s">
        <v>803</v>
      </c>
      <c r="R15" s="164" t="s">
        <v>803</v>
      </c>
      <c r="S15" s="35" t="s">
        <v>172</v>
      </c>
      <c r="T15" s="301" t="s">
        <v>173</v>
      </c>
      <c r="U15" s="288">
        <v>10</v>
      </c>
      <c r="V15" s="163"/>
      <c r="W15" s="163"/>
      <c r="X15" s="163"/>
      <c r="Y15" s="163"/>
      <c r="Z15" s="163"/>
    </row>
    <row r="16" spans="1:26" ht="159.75" customHeight="1" thickTop="1" thickBot="1" x14ac:dyDescent="0.25">
      <c r="A16" s="312" t="s">
        <v>167</v>
      </c>
      <c r="B16" s="313" t="s">
        <v>168</v>
      </c>
      <c r="C16" s="313" t="s">
        <v>655</v>
      </c>
      <c r="D16" s="313">
        <v>1180</v>
      </c>
      <c r="E16" s="313">
        <v>1100</v>
      </c>
      <c r="F16" s="313" t="s">
        <v>169</v>
      </c>
      <c r="G16" s="35" t="s">
        <v>20</v>
      </c>
      <c r="H16" s="173" t="s">
        <v>170</v>
      </c>
      <c r="I16" s="174" t="s">
        <v>171</v>
      </c>
      <c r="J16" s="178">
        <v>21824299</v>
      </c>
      <c r="K16" s="178">
        <v>16000000</v>
      </c>
      <c r="L16" s="150">
        <v>42376</v>
      </c>
      <c r="M16" s="149" t="s">
        <v>24</v>
      </c>
      <c r="N16" s="173">
        <v>179</v>
      </c>
      <c r="O16" s="164" t="s">
        <v>801</v>
      </c>
      <c r="P16" s="164"/>
      <c r="Q16" s="164" t="s">
        <v>803</v>
      </c>
      <c r="R16" s="164" t="s">
        <v>803</v>
      </c>
      <c r="S16" s="173" t="s">
        <v>172</v>
      </c>
      <c r="T16" s="177" t="s">
        <v>173</v>
      </c>
      <c r="U16" s="155">
        <v>11</v>
      </c>
      <c r="V16" s="163"/>
      <c r="W16" s="163"/>
      <c r="X16" s="163"/>
      <c r="Y16" s="163"/>
      <c r="Z16" s="163"/>
    </row>
    <row r="17" spans="1:28" ht="102" customHeight="1" thickTop="1" thickBot="1" x14ac:dyDescent="0.25">
      <c r="A17" s="308" t="s">
        <v>174</v>
      </c>
      <c r="B17" s="309" t="s">
        <v>168</v>
      </c>
      <c r="C17" s="309" t="s">
        <v>656</v>
      </c>
      <c r="D17" s="314" t="s">
        <v>175</v>
      </c>
      <c r="E17" s="309">
        <v>49.9</v>
      </c>
      <c r="F17" s="315" t="s">
        <v>176</v>
      </c>
      <c r="G17" s="35" t="s">
        <v>20</v>
      </c>
      <c r="H17" s="173" t="s">
        <v>177</v>
      </c>
      <c r="I17" s="173" t="s">
        <v>178</v>
      </c>
      <c r="J17" s="178">
        <v>78199143.670000002</v>
      </c>
      <c r="K17" s="178">
        <v>136817564.44999999</v>
      </c>
      <c r="L17" s="150">
        <v>42376</v>
      </c>
      <c r="M17" s="149" t="s">
        <v>24</v>
      </c>
      <c r="N17" s="173" t="s">
        <v>32</v>
      </c>
      <c r="O17" s="173" t="s">
        <v>32</v>
      </c>
      <c r="P17" s="173" t="s">
        <v>32</v>
      </c>
      <c r="Q17" s="173" t="s">
        <v>32</v>
      </c>
      <c r="R17" s="173" t="s">
        <v>32</v>
      </c>
      <c r="S17" s="179" t="s">
        <v>179</v>
      </c>
      <c r="T17" s="180" t="s">
        <v>180</v>
      </c>
      <c r="U17" s="155">
        <v>12</v>
      </c>
      <c r="V17" s="163"/>
      <c r="W17" s="163"/>
      <c r="X17" s="163"/>
      <c r="Y17" s="163"/>
      <c r="Z17" s="163"/>
    </row>
    <row r="18" spans="1:28" ht="102" hidden="1" customHeight="1" thickTop="1" thickBot="1" x14ac:dyDescent="0.25">
      <c r="A18" s="305" t="s">
        <v>181</v>
      </c>
      <c r="B18" s="35" t="s">
        <v>168</v>
      </c>
      <c r="C18" s="18" t="s">
        <v>383</v>
      </c>
      <c r="D18" s="35" t="s">
        <v>32</v>
      </c>
      <c r="E18" s="18" t="s">
        <v>384</v>
      </c>
      <c r="F18" s="18" t="s">
        <v>385</v>
      </c>
      <c r="G18" s="35" t="s">
        <v>20</v>
      </c>
      <c r="H18" s="173" t="s">
        <v>556</v>
      </c>
      <c r="I18" s="35" t="s">
        <v>178</v>
      </c>
      <c r="J18" s="19">
        <v>600000</v>
      </c>
      <c r="K18" s="19"/>
      <c r="L18" s="150">
        <v>42376</v>
      </c>
      <c r="M18" s="149" t="s">
        <v>24</v>
      </c>
      <c r="N18" s="35" t="s">
        <v>374</v>
      </c>
      <c r="O18" s="95"/>
      <c r="P18" s="95"/>
      <c r="Q18" s="95"/>
      <c r="R18" s="95"/>
      <c r="S18" s="53" t="s">
        <v>555</v>
      </c>
      <c r="T18" s="181" t="s">
        <v>180</v>
      </c>
      <c r="U18" s="155"/>
      <c r="V18" s="163"/>
      <c r="W18" s="163"/>
      <c r="X18" s="163"/>
      <c r="Y18" s="163"/>
      <c r="Z18" s="163"/>
    </row>
    <row r="19" spans="1:28" ht="35.25" customHeight="1" thickTop="1" thickBot="1" x14ac:dyDescent="0.25">
      <c r="A19" s="366" t="s">
        <v>184</v>
      </c>
      <c r="B19" s="366"/>
      <c r="C19" s="366"/>
      <c r="D19" s="366"/>
      <c r="E19" s="366"/>
      <c r="F19" s="366"/>
      <c r="G19" s="366"/>
      <c r="H19" s="366"/>
      <c r="I19" s="366"/>
      <c r="J19" s="366"/>
      <c r="K19" s="366"/>
      <c r="L19" s="366"/>
      <c r="M19" s="366"/>
      <c r="N19" s="366"/>
      <c r="O19" s="366"/>
      <c r="P19" s="366"/>
      <c r="Q19" s="366"/>
      <c r="R19" s="366"/>
      <c r="S19" s="366"/>
      <c r="T19" s="366"/>
      <c r="U19" s="136"/>
      <c r="V19" s="163"/>
      <c r="W19" s="163"/>
      <c r="X19" s="163"/>
      <c r="Y19" s="163"/>
      <c r="Z19" s="163"/>
    </row>
    <row r="20" spans="1:28" ht="59.25" customHeight="1" thickTop="1" thickBot="1" x14ac:dyDescent="0.25">
      <c r="A20" s="316" t="s">
        <v>185</v>
      </c>
      <c r="B20" s="317" t="s">
        <v>186</v>
      </c>
      <c r="C20" s="317" t="s">
        <v>1017</v>
      </c>
      <c r="D20" s="317" t="s">
        <v>187</v>
      </c>
      <c r="E20" s="317" t="s">
        <v>188</v>
      </c>
      <c r="F20" s="317" t="s">
        <v>1018</v>
      </c>
      <c r="G20" s="182" t="s">
        <v>20</v>
      </c>
      <c r="H20" s="182" t="s">
        <v>193</v>
      </c>
      <c r="I20" s="183" t="s">
        <v>21</v>
      </c>
      <c r="J20" s="184" t="s">
        <v>557</v>
      </c>
      <c r="K20" s="184" t="s">
        <v>557</v>
      </c>
      <c r="L20" s="150">
        <v>42376</v>
      </c>
      <c r="M20" s="150" t="s">
        <v>71</v>
      </c>
      <c r="N20" s="173" t="s">
        <v>32</v>
      </c>
      <c r="O20" s="173" t="s">
        <v>32</v>
      </c>
      <c r="P20" s="173" t="s">
        <v>32</v>
      </c>
      <c r="Q20" s="173" t="s">
        <v>32</v>
      </c>
      <c r="R20" s="173" t="s">
        <v>32</v>
      </c>
      <c r="S20" s="53" t="s">
        <v>558</v>
      </c>
      <c r="T20" s="185" t="s">
        <v>200</v>
      </c>
      <c r="U20" s="136">
        <v>13</v>
      </c>
      <c r="V20" s="163"/>
      <c r="W20" s="163"/>
      <c r="X20" s="163"/>
      <c r="Y20" s="163"/>
      <c r="Z20" s="163"/>
    </row>
    <row r="21" spans="1:28" s="172" customFormat="1" ht="106.5" thickTop="1" thickBot="1" x14ac:dyDescent="0.25">
      <c r="A21" s="316" t="s">
        <v>189</v>
      </c>
      <c r="B21" s="317" t="s">
        <v>186</v>
      </c>
      <c r="C21" s="317" t="s">
        <v>432</v>
      </c>
      <c r="D21" s="317" t="s">
        <v>190</v>
      </c>
      <c r="E21" s="317" t="s">
        <v>191</v>
      </c>
      <c r="F21" s="318" t="s">
        <v>192</v>
      </c>
      <c r="G21" s="186" t="s">
        <v>20</v>
      </c>
      <c r="H21" s="186" t="s">
        <v>193</v>
      </c>
      <c r="I21" s="187" t="s">
        <v>21</v>
      </c>
      <c r="J21" s="188">
        <v>163938800.12</v>
      </c>
      <c r="K21" s="107">
        <v>199126314.44999999</v>
      </c>
      <c r="L21" s="167">
        <v>42376</v>
      </c>
      <c r="M21" s="168" t="s">
        <v>24</v>
      </c>
      <c r="N21" s="189">
        <v>0.7</v>
      </c>
      <c r="O21" s="124" t="s">
        <v>892</v>
      </c>
      <c r="P21" s="124">
        <v>0.36</v>
      </c>
      <c r="Q21" s="124" t="s">
        <v>910</v>
      </c>
      <c r="R21" s="124" t="s">
        <v>911</v>
      </c>
      <c r="S21" s="190" t="s">
        <v>194</v>
      </c>
      <c r="T21" s="191" t="s">
        <v>195</v>
      </c>
      <c r="U21" s="170">
        <v>14</v>
      </c>
      <c r="V21" s="171"/>
      <c r="W21" s="171"/>
      <c r="X21" s="171"/>
      <c r="Y21" s="171"/>
      <c r="Z21" s="171"/>
    </row>
    <row r="22" spans="1:28" s="172" customFormat="1" ht="111" customHeight="1" thickTop="1" thickBot="1" x14ac:dyDescent="0.25">
      <c r="A22" s="316" t="s">
        <v>189</v>
      </c>
      <c r="B22" s="317" t="s">
        <v>186</v>
      </c>
      <c r="C22" s="317" t="s">
        <v>433</v>
      </c>
      <c r="D22" s="317" t="s">
        <v>190</v>
      </c>
      <c r="E22" s="317" t="s">
        <v>196</v>
      </c>
      <c r="F22" s="318" t="s">
        <v>178</v>
      </c>
      <c r="G22" s="186" t="s">
        <v>20</v>
      </c>
      <c r="H22" s="186" t="s">
        <v>193</v>
      </c>
      <c r="I22" s="187" t="s">
        <v>21</v>
      </c>
      <c r="J22" s="190">
        <v>112264000</v>
      </c>
      <c r="K22" s="192">
        <v>136817564.44999999</v>
      </c>
      <c r="L22" s="167">
        <v>42376</v>
      </c>
      <c r="M22" s="168" t="s">
        <v>24</v>
      </c>
      <c r="N22" s="189">
        <v>0.7</v>
      </c>
      <c r="O22" s="124" t="s">
        <v>892</v>
      </c>
      <c r="P22" s="124">
        <v>0.3342</v>
      </c>
      <c r="Q22" s="124" t="s">
        <v>910</v>
      </c>
      <c r="R22" s="124" t="s">
        <v>911</v>
      </c>
      <c r="S22" s="190" t="s">
        <v>194</v>
      </c>
      <c r="T22" s="191" t="s">
        <v>26</v>
      </c>
      <c r="U22" s="170">
        <v>14</v>
      </c>
      <c r="V22" s="171"/>
      <c r="W22" s="171"/>
      <c r="X22" s="171"/>
      <c r="Y22" s="171"/>
      <c r="Z22" s="171"/>
    </row>
    <row r="23" spans="1:28" ht="52.5" thickTop="1" thickBot="1" x14ac:dyDescent="0.25">
      <c r="A23" s="316" t="s">
        <v>189</v>
      </c>
      <c r="B23" s="317" t="s">
        <v>186</v>
      </c>
      <c r="C23" s="317" t="s">
        <v>434</v>
      </c>
      <c r="D23" s="317" t="s">
        <v>196</v>
      </c>
      <c r="E23" s="317" t="s">
        <v>196</v>
      </c>
      <c r="F23" s="318" t="s">
        <v>197</v>
      </c>
      <c r="G23" s="182" t="s">
        <v>20</v>
      </c>
      <c r="H23" s="182" t="s">
        <v>193</v>
      </c>
      <c r="I23" s="183" t="s">
        <v>21</v>
      </c>
      <c r="J23" s="193">
        <v>17000000</v>
      </c>
      <c r="K23" s="11">
        <v>16000000</v>
      </c>
      <c r="L23" s="150">
        <v>42376</v>
      </c>
      <c r="M23" s="149" t="s">
        <v>24</v>
      </c>
      <c r="N23" s="194">
        <v>0.7</v>
      </c>
      <c r="O23" s="36" t="s">
        <v>881</v>
      </c>
      <c r="P23" s="36">
        <v>0.84019999999999995</v>
      </c>
      <c r="Q23" s="36" t="s">
        <v>803</v>
      </c>
      <c r="R23" s="36" t="s">
        <v>803</v>
      </c>
      <c r="S23" s="193" t="s">
        <v>194</v>
      </c>
      <c r="T23" s="195" t="s">
        <v>26</v>
      </c>
      <c r="U23" s="155">
        <v>16</v>
      </c>
      <c r="V23" s="163"/>
      <c r="W23" s="163"/>
      <c r="X23" s="163"/>
      <c r="Y23" s="163"/>
      <c r="Z23" s="163"/>
    </row>
    <row r="24" spans="1:28" ht="52.5" thickTop="1" thickBot="1" x14ac:dyDescent="0.25">
      <c r="A24" s="316" t="s">
        <v>189</v>
      </c>
      <c r="B24" s="317" t="s">
        <v>186</v>
      </c>
      <c r="C24" s="317" t="s">
        <v>435</v>
      </c>
      <c r="D24" s="319">
        <v>1</v>
      </c>
      <c r="E24" s="319">
        <v>1</v>
      </c>
      <c r="F24" s="318" t="s">
        <v>198</v>
      </c>
      <c r="G24" s="182" t="s">
        <v>20</v>
      </c>
      <c r="H24" s="182" t="s">
        <v>193</v>
      </c>
      <c r="I24" s="183" t="s">
        <v>21</v>
      </c>
      <c r="J24" s="193">
        <v>1600000</v>
      </c>
      <c r="K24" s="11">
        <v>1600000</v>
      </c>
      <c r="L24" s="150">
        <v>42376</v>
      </c>
      <c r="M24" s="149" t="s">
        <v>24</v>
      </c>
      <c r="N24" s="196" t="s">
        <v>199</v>
      </c>
      <c r="O24" s="52" t="s">
        <v>32</v>
      </c>
      <c r="P24" s="52" t="s">
        <v>32</v>
      </c>
      <c r="Q24" s="52" t="s">
        <v>32</v>
      </c>
      <c r="R24" s="52" t="s">
        <v>32</v>
      </c>
      <c r="S24" s="193" t="s">
        <v>136</v>
      </c>
      <c r="T24" s="195" t="s">
        <v>200</v>
      </c>
      <c r="U24" s="155">
        <v>17</v>
      </c>
      <c r="V24" s="163"/>
      <c r="W24" s="163"/>
      <c r="X24" s="163"/>
      <c r="Y24" s="163"/>
      <c r="Z24" s="163"/>
    </row>
    <row r="25" spans="1:28" ht="52.5" thickTop="1" thickBot="1" x14ac:dyDescent="0.25">
      <c r="A25" s="316" t="s">
        <v>201</v>
      </c>
      <c r="B25" s="317" t="s">
        <v>202</v>
      </c>
      <c r="C25" s="317" t="s">
        <v>436</v>
      </c>
      <c r="D25" s="319">
        <v>0.9</v>
      </c>
      <c r="E25" s="320" t="s">
        <v>203</v>
      </c>
      <c r="F25" s="317" t="s">
        <v>204</v>
      </c>
      <c r="G25" s="182" t="s">
        <v>20</v>
      </c>
      <c r="H25" s="182" t="s">
        <v>193</v>
      </c>
      <c r="I25" s="183" t="s">
        <v>21</v>
      </c>
      <c r="J25" s="193">
        <v>342227123</v>
      </c>
      <c r="K25" s="11">
        <v>719929000</v>
      </c>
      <c r="L25" s="150">
        <v>42376</v>
      </c>
      <c r="M25" s="149" t="s">
        <v>24</v>
      </c>
      <c r="N25" s="194">
        <v>0.7</v>
      </c>
      <c r="O25" s="36" t="s">
        <v>881</v>
      </c>
      <c r="P25" s="36">
        <v>0.76</v>
      </c>
      <c r="Q25" s="36" t="s">
        <v>803</v>
      </c>
      <c r="R25" s="36" t="s">
        <v>803</v>
      </c>
      <c r="S25" s="193" t="s">
        <v>205</v>
      </c>
      <c r="T25" s="195" t="s">
        <v>200</v>
      </c>
      <c r="U25" s="155">
        <v>18</v>
      </c>
      <c r="V25" s="163"/>
      <c r="W25" s="163"/>
      <c r="X25" s="163"/>
      <c r="Y25" s="163"/>
      <c r="Z25" s="163"/>
    </row>
    <row r="26" spans="1:28" ht="31.5" customHeight="1" thickTop="1" thickBot="1" x14ac:dyDescent="0.25">
      <c r="A26" s="364" t="s">
        <v>206</v>
      </c>
      <c r="B26" s="364"/>
      <c r="C26" s="364"/>
      <c r="D26" s="364"/>
      <c r="E26" s="364"/>
      <c r="F26" s="364"/>
      <c r="G26" s="364"/>
      <c r="H26" s="364"/>
      <c r="I26" s="364"/>
      <c r="J26" s="364"/>
      <c r="K26" s="364"/>
      <c r="L26" s="364"/>
      <c r="M26" s="364"/>
      <c r="N26" s="364"/>
      <c r="O26" s="197"/>
      <c r="P26" s="197"/>
      <c r="Q26" s="197"/>
      <c r="R26" s="197"/>
      <c r="S26" s="198"/>
      <c r="T26" s="199"/>
      <c r="U26" s="200"/>
      <c r="V26" s="159"/>
      <c r="W26" s="159"/>
      <c r="X26" s="159"/>
      <c r="Y26" s="159"/>
      <c r="Z26" s="159"/>
      <c r="AA26" s="201"/>
      <c r="AB26" s="201"/>
    </row>
    <row r="27" spans="1:28" s="205" customFormat="1" ht="71.25" customHeight="1" thickTop="1" thickBot="1" x14ac:dyDescent="0.25">
      <c r="A27" s="321" t="s">
        <v>207</v>
      </c>
      <c r="B27" s="322" t="s">
        <v>208</v>
      </c>
      <c r="C27" s="322" t="s">
        <v>1019</v>
      </c>
      <c r="D27" s="323">
        <v>600</v>
      </c>
      <c r="E27" s="323">
        <v>800</v>
      </c>
      <c r="F27" s="182" t="s">
        <v>209</v>
      </c>
      <c r="G27" s="182" t="s">
        <v>20</v>
      </c>
      <c r="H27" s="182" t="s">
        <v>210</v>
      </c>
      <c r="I27" s="182" t="s">
        <v>21</v>
      </c>
      <c r="J27" s="182" t="s">
        <v>22</v>
      </c>
      <c r="K27" s="182" t="s">
        <v>22</v>
      </c>
      <c r="L27" s="150">
        <v>42376</v>
      </c>
      <c r="M27" s="149" t="s">
        <v>24</v>
      </c>
      <c r="N27" s="182" t="s">
        <v>32</v>
      </c>
      <c r="O27" s="182" t="s">
        <v>32</v>
      </c>
      <c r="P27" s="182" t="s">
        <v>32</v>
      </c>
      <c r="Q27" s="182" t="s">
        <v>32</v>
      </c>
      <c r="R27" s="182" t="s">
        <v>32</v>
      </c>
      <c r="S27" s="182" t="s">
        <v>212</v>
      </c>
      <c r="T27" s="195" t="s">
        <v>213</v>
      </c>
      <c r="U27" s="155">
        <v>19</v>
      </c>
      <c r="V27" s="203"/>
      <c r="W27" s="203"/>
      <c r="X27" s="203"/>
      <c r="Y27" s="203"/>
      <c r="Z27" s="203"/>
      <c r="AA27" s="204"/>
      <c r="AB27" s="204"/>
    </row>
    <row r="28" spans="1:28" s="208" customFormat="1" ht="36" customHeight="1" thickTop="1" thickBot="1" x14ac:dyDescent="0.3">
      <c r="A28" s="364" t="s">
        <v>214</v>
      </c>
      <c r="B28" s="364"/>
      <c r="C28" s="364"/>
      <c r="D28" s="364"/>
      <c r="E28" s="364"/>
      <c r="F28" s="364"/>
      <c r="G28" s="364"/>
      <c r="H28" s="364"/>
      <c r="I28" s="364"/>
      <c r="J28" s="364"/>
      <c r="K28" s="364"/>
      <c r="L28" s="364"/>
      <c r="M28" s="364"/>
      <c r="N28" s="364"/>
      <c r="O28" s="364"/>
      <c r="P28" s="364"/>
      <c r="Q28" s="364"/>
      <c r="R28" s="364"/>
      <c r="S28" s="364"/>
      <c r="T28" s="364"/>
      <c r="U28" s="200"/>
      <c r="V28" s="206"/>
      <c r="W28" s="206"/>
      <c r="X28" s="206"/>
      <c r="Y28" s="206"/>
      <c r="Z28" s="206"/>
      <c r="AA28" s="207"/>
      <c r="AB28" s="207"/>
    </row>
    <row r="29" spans="1:28" s="213" customFormat="1" ht="75" customHeight="1" thickTop="1" thickBot="1" x14ac:dyDescent="0.3">
      <c r="A29" s="324" t="s">
        <v>215</v>
      </c>
      <c r="B29" s="273" t="s">
        <v>216</v>
      </c>
      <c r="C29" s="273" t="s">
        <v>1020</v>
      </c>
      <c r="D29" s="273">
        <v>13</v>
      </c>
      <c r="E29" s="273">
        <v>13</v>
      </c>
      <c r="F29" s="273" t="s">
        <v>217</v>
      </c>
      <c r="G29" s="148" t="s">
        <v>20</v>
      </c>
      <c r="H29" s="182" t="s">
        <v>193</v>
      </c>
      <c r="I29" s="209" t="s">
        <v>21</v>
      </c>
      <c r="J29" s="182" t="s">
        <v>22</v>
      </c>
      <c r="K29" s="182" t="s">
        <v>22</v>
      </c>
      <c r="L29" s="150">
        <v>42376</v>
      </c>
      <c r="M29" s="149" t="s">
        <v>24</v>
      </c>
      <c r="N29" s="210" t="s">
        <v>32</v>
      </c>
      <c r="O29" s="211" t="s">
        <v>32</v>
      </c>
      <c r="P29" s="211" t="s">
        <v>32</v>
      </c>
      <c r="Q29" s="211" t="s">
        <v>32</v>
      </c>
      <c r="R29" s="211" t="s">
        <v>32</v>
      </c>
      <c r="S29" s="149" t="s">
        <v>218</v>
      </c>
      <c r="T29" s="158" t="s">
        <v>26</v>
      </c>
      <c r="U29" s="152">
        <v>20</v>
      </c>
      <c r="V29" s="212"/>
      <c r="W29" s="212"/>
      <c r="X29" s="212"/>
      <c r="Y29" s="212"/>
      <c r="Z29" s="212"/>
    </row>
    <row r="30" spans="1:28" s="213" customFormat="1" ht="109.5" hidden="1" customHeight="1" thickTop="1" thickBot="1" x14ac:dyDescent="0.3">
      <c r="A30" s="324" t="s">
        <v>219</v>
      </c>
      <c r="B30" s="273" t="s">
        <v>216</v>
      </c>
      <c r="C30" s="273" t="s">
        <v>786</v>
      </c>
      <c r="D30" s="273">
        <v>4</v>
      </c>
      <c r="E30" s="273">
        <v>6</v>
      </c>
      <c r="F30" s="273" t="s">
        <v>220</v>
      </c>
      <c r="G30" s="148" t="s">
        <v>20</v>
      </c>
      <c r="H30" s="182" t="s">
        <v>193</v>
      </c>
      <c r="I30" s="148" t="s">
        <v>21</v>
      </c>
      <c r="J30" s="182" t="s">
        <v>22</v>
      </c>
      <c r="K30" s="182" t="s">
        <v>22</v>
      </c>
      <c r="L30" s="150">
        <v>42376</v>
      </c>
      <c r="M30" s="149" t="s">
        <v>24</v>
      </c>
      <c r="N30" s="214" t="s">
        <v>32</v>
      </c>
      <c r="O30" s="215"/>
      <c r="P30" s="215"/>
      <c r="Q30" s="215"/>
      <c r="R30" s="215"/>
      <c r="S30" s="162" t="s">
        <v>221</v>
      </c>
      <c r="T30" s="158" t="s">
        <v>46</v>
      </c>
      <c r="U30" s="152"/>
      <c r="V30" s="212"/>
      <c r="W30" s="212"/>
      <c r="X30" s="212"/>
      <c r="Y30" s="212"/>
      <c r="Z30" s="212"/>
    </row>
    <row r="31" spans="1:28" s="213" customFormat="1" ht="82.5" customHeight="1" thickTop="1" thickBot="1" x14ac:dyDescent="0.3">
      <c r="A31" s="324" t="s">
        <v>222</v>
      </c>
      <c r="B31" s="273" t="s">
        <v>216</v>
      </c>
      <c r="C31" s="273" t="s">
        <v>1021</v>
      </c>
      <c r="D31" s="273">
        <v>6</v>
      </c>
      <c r="E31" s="273">
        <v>6</v>
      </c>
      <c r="F31" s="273" t="s">
        <v>223</v>
      </c>
      <c r="G31" s="148" t="s">
        <v>20</v>
      </c>
      <c r="H31" s="182" t="s">
        <v>193</v>
      </c>
      <c r="I31" s="209" t="s">
        <v>21</v>
      </c>
      <c r="J31" s="182" t="s">
        <v>22</v>
      </c>
      <c r="K31" s="182" t="s">
        <v>22</v>
      </c>
      <c r="L31" s="150">
        <v>42373</v>
      </c>
      <c r="M31" s="149" t="s">
        <v>24</v>
      </c>
      <c r="N31" s="210" t="s">
        <v>32</v>
      </c>
      <c r="O31" s="211" t="s">
        <v>32</v>
      </c>
      <c r="P31" s="211" t="s">
        <v>32</v>
      </c>
      <c r="Q31" s="211" t="s">
        <v>32</v>
      </c>
      <c r="R31" s="211" t="s">
        <v>32</v>
      </c>
      <c r="S31" s="149" t="s">
        <v>224</v>
      </c>
      <c r="T31" s="158" t="s">
        <v>26</v>
      </c>
      <c r="U31" s="152">
        <v>21</v>
      </c>
      <c r="V31" s="212"/>
      <c r="W31" s="212"/>
      <c r="X31" s="212"/>
      <c r="Y31" s="212"/>
      <c r="Z31" s="212"/>
    </row>
    <row r="32" spans="1:28" s="213" customFormat="1" ht="138.75" customHeight="1" thickTop="1" thickBot="1" x14ac:dyDescent="0.3">
      <c r="A32" s="324" t="s">
        <v>225</v>
      </c>
      <c r="B32" s="273" t="s">
        <v>216</v>
      </c>
      <c r="C32" s="273" t="s">
        <v>1022</v>
      </c>
      <c r="D32" s="273">
        <v>8</v>
      </c>
      <c r="E32" s="273">
        <v>8</v>
      </c>
      <c r="F32" s="273" t="s">
        <v>226</v>
      </c>
      <c r="G32" s="148" t="s">
        <v>227</v>
      </c>
      <c r="H32" s="182" t="s">
        <v>193</v>
      </c>
      <c r="I32" s="148" t="s">
        <v>21</v>
      </c>
      <c r="J32" s="210" t="s">
        <v>228</v>
      </c>
      <c r="K32" s="210">
        <v>2227200.04</v>
      </c>
      <c r="L32" s="150">
        <v>42376</v>
      </c>
      <c r="M32" s="149" t="s">
        <v>24</v>
      </c>
      <c r="N32" s="202">
        <v>3</v>
      </c>
      <c r="O32" s="216" t="s">
        <v>801</v>
      </c>
      <c r="P32" s="216">
        <v>3</v>
      </c>
      <c r="Q32" s="216" t="s">
        <v>608</v>
      </c>
      <c r="R32" s="216" t="s">
        <v>608</v>
      </c>
      <c r="S32" s="149" t="s">
        <v>229</v>
      </c>
      <c r="T32" s="158" t="s">
        <v>46</v>
      </c>
      <c r="U32" s="152">
        <v>22</v>
      </c>
      <c r="V32" s="212"/>
      <c r="W32" s="212"/>
      <c r="X32" s="212"/>
      <c r="Y32" s="212"/>
      <c r="Z32" s="212"/>
    </row>
    <row r="33" spans="1:26" s="213" customFormat="1" ht="86.25" customHeight="1" thickTop="1" thickBot="1" x14ac:dyDescent="0.3">
      <c r="A33" s="324" t="s">
        <v>230</v>
      </c>
      <c r="B33" s="273" t="s">
        <v>216</v>
      </c>
      <c r="C33" s="273" t="s">
        <v>1023</v>
      </c>
      <c r="D33" s="325">
        <v>15</v>
      </c>
      <c r="E33" s="325">
        <v>6</v>
      </c>
      <c r="F33" s="273" t="s">
        <v>231</v>
      </c>
      <c r="G33" s="148" t="s">
        <v>20</v>
      </c>
      <c r="H33" s="182" t="s">
        <v>193</v>
      </c>
      <c r="I33" s="148" t="s">
        <v>21</v>
      </c>
      <c r="J33" s="182" t="s">
        <v>22</v>
      </c>
      <c r="K33" s="182" t="s">
        <v>22</v>
      </c>
      <c r="L33" s="150">
        <v>42376</v>
      </c>
      <c r="M33" s="149" t="s">
        <v>24</v>
      </c>
      <c r="N33" s="217">
        <v>2</v>
      </c>
      <c r="O33" s="218" t="s">
        <v>801</v>
      </c>
      <c r="P33" s="218">
        <v>3</v>
      </c>
      <c r="Q33" s="218" t="s">
        <v>608</v>
      </c>
      <c r="R33" s="218" t="s">
        <v>608</v>
      </c>
      <c r="S33" s="148" t="s">
        <v>232</v>
      </c>
      <c r="T33" s="158" t="s">
        <v>46</v>
      </c>
      <c r="U33" s="152">
        <v>23</v>
      </c>
      <c r="V33" s="212"/>
      <c r="W33" s="212"/>
      <c r="X33" s="212"/>
      <c r="Y33" s="212"/>
      <c r="Z33" s="212"/>
    </row>
    <row r="34" spans="1:26" s="213" customFormat="1" ht="93" customHeight="1" thickTop="1" thickBot="1" x14ac:dyDescent="0.3">
      <c r="A34" s="324" t="s">
        <v>233</v>
      </c>
      <c r="B34" s="273" t="s">
        <v>216</v>
      </c>
      <c r="C34" s="273" t="s">
        <v>1024</v>
      </c>
      <c r="D34" s="325">
        <v>5</v>
      </c>
      <c r="E34" s="325">
        <v>5</v>
      </c>
      <c r="F34" s="273" t="s">
        <v>234</v>
      </c>
      <c r="G34" s="148" t="s">
        <v>227</v>
      </c>
      <c r="H34" s="148" t="s">
        <v>235</v>
      </c>
      <c r="I34" s="148" t="s">
        <v>21</v>
      </c>
      <c r="J34" s="209" t="s">
        <v>236</v>
      </c>
      <c r="K34" s="219">
        <v>80000</v>
      </c>
      <c r="L34" s="150">
        <v>42376</v>
      </c>
      <c r="M34" s="149" t="s">
        <v>24</v>
      </c>
      <c r="N34" s="220" t="s">
        <v>32</v>
      </c>
      <c r="O34" s="221" t="s">
        <v>608</v>
      </c>
      <c r="P34" s="221" t="s">
        <v>608</v>
      </c>
      <c r="Q34" s="221" t="s">
        <v>608</v>
      </c>
      <c r="R34" s="221" t="s">
        <v>608</v>
      </c>
      <c r="S34" s="148" t="s">
        <v>237</v>
      </c>
      <c r="T34" s="158" t="s">
        <v>46</v>
      </c>
      <c r="U34" s="152">
        <v>24</v>
      </c>
      <c r="V34" s="212"/>
      <c r="W34" s="212"/>
      <c r="X34" s="212"/>
      <c r="Y34" s="212"/>
      <c r="Z34" s="212"/>
    </row>
    <row r="35" spans="1:26" s="213" customFormat="1" ht="83.25" customHeight="1" thickTop="1" thickBot="1" x14ac:dyDescent="0.3">
      <c r="A35" s="324" t="s">
        <v>238</v>
      </c>
      <c r="B35" s="273" t="s">
        <v>216</v>
      </c>
      <c r="C35" s="273" t="s">
        <v>1025</v>
      </c>
      <c r="D35" s="325">
        <v>6</v>
      </c>
      <c r="E35" s="325">
        <v>7</v>
      </c>
      <c r="F35" s="273" t="s">
        <v>238</v>
      </c>
      <c r="G35" s="148" t="s">
        <v>20</v>
      </c>
      <c r="H35" s="148" t="s">
        <v>210</v>
      </c>
      <c r="I35" s="148" t="s">
        <v>21</v>
      </c>
      <c r="J35" s="182" t="s">
        <v>22</v>
      </c>
      <c r="K35" s="182" t="s">
        <v>22</v>
      </c>
      <c r="L35" s="150">
        <v>42376</v>
      </c>
      <c r="M35" s="149" t="s">
        <v>24</v>
      </c>
      <c r="N35" s="220" t="s">
        <v>32</v>
      </c>
      <c r="O35" s="221" t="s">
        <v>608</v>
      </c>
      <c r="P35" s="221" t="s">
        <v>608</v>
      </c>
      <c r="Q35" s="221" t="s">
        <v>608</v>
      </c>
      <c r="R35" s="221" t="s">
        <v>608</v>
      </c>
      <c r="S35" s="149" t="s">
        <v>239</v>
      </c>
      <c r="T35" s="158" t="s">
        <v>46</v>
      </c>
      <c r="U35" s="152">
        <v>25</v>
      </c>
      <c r="V35" s="212"/>
      <c r="W35" s="212"/>
      <c r="X35" s="212"/>
      <c r="Y35" s="212"/>
      <c r="Z35" s="212"/>
    </row>
  </sheetData>
  <mergeCells count="6">
    <mergeCell ref="A28:T28"/>
    <mergeCell ref="A1:T1"/>
    <mergeCell ref="A3:T3"/>
    <mergeCell ref="A11:T11"/>
    <mergeCell ref="A19:T19"/>
    <mergeCell ref="A26:N26"/>
  </mergeCells>
  <printOptions horizontalCentered="1"/>
  <pageMargins left="0.23622047244094491" right="0.23622047244094491" top="0.74803149606299213" bottom="0.74803149606299213" header="0.31496062992125984" footer="0.31496062992125984"/>
  <pageSetup paperSize="9" scale="50" fitToHeight="0" orientation="landscape" horizontalDpi="1200" verticalDpi="1200" r:id="rId1"/>
  <headerFooter>
    <oddHeader>&amp;LMunicipal Transformation and Organisational Development</oddHead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60" zoomScaleNormal="100" workbookViewId="0">
      <pane ySplit="1" topLeftCell="A3" activePane="bottomLeft" state="frozen"/>
      <selection pane="bottomLeft" activeCell="K7" sqref="K7"/>
    </sheetView>
  </sheetViews>
  <sheetFormatPr defaultRowHeight="16.5" thickTop="1" thickBottom="1" x14ac:dyDescent="0.3"/>
  <cols>
    <col min="1" max="1" width="14.28515625" style="34" customWidth="1"/>
    <col min="2" max="2" width="14.5703125" style="29" customWidth="1"/>
    <col min="3" max="3" width="19.7109375" style="29" customWidth="1"/>
    <col min="4" max="4" width="16" style="29" customWidth="1"/>
    <col min="5" max="5" width="16.28515625" style="29" customWidth="1"/>
    <col min="6" max="6" width="11.7109375" style="29" customWidth="1"/>
    <col min="7" max="7" width="13.42578125" style="29" customWidth="1"/>
    <col min="8" max="8" width="10.5703125" style="29" customWidth="1"/>
    <col min="9" max="9" width="14.140625" style="46" customWidth="1"/>
    <col min="10" max="11" width="14.85546875" style="46" customWidth="1"/>
    <col min="12" max="12" width="9.140625" style="41"/>
    <col min="13" max="13" width="12" style="29" customWidth="1"/>
    <col min="14" max="14" width="20.7109375" style="58" customWidth="1"/>
    <col min="15" max="16" width="20.7109375" style="85" customWidth="1"/>
    <col min="17" max="17" width="22.85546875" style="85" customWidth="1"/>
    <col min="18" max="18" width="20.7109375" style="85" customWidth="1"/>
    <col min="19" max="19" width="22" style="29" customWidth="1"/>
    <col min="20" max="20" width="9.140625" style="29"/>
    <col min="21" max="21" width="9.140625" style="94"/>
    <col min="22" max="22" width="0" style="29" hidden="1" customWidth="1"/>
    <col min="23" max="16384" width="9.140625" style="29"/>
  </cols>
  <sheetData>
    <row r="1" spans="1:26" ht="61.5" customHeight="1" thickTop="1" thickBot="1" x14ac:dyDescent="0.3">
      <c r="A1" s="30" t="s">
        <v>0</v>
      </c>
      <c r="B1" s="31" t="s">
        <v>1</v>
      </c>
      <c r="C1" s="31" t="s">
        <v>2</v>
      </c>
      <c r="D1" s="31" t="s">
        <v>3</v>
      </c>
      <c r="E1" s="31" t="s">
        <v>4</v>
      </c>
      <c r="F1" s="31" t="s">
        <v>5</v>
      </c>
      <c r="G1" s="31" t="s">
        <v>6</v>
      </c>
      <c r="H1" s="31" t="s">
        <v>7</v>
      </c>
      <c r="I1" s="45" t="s">
        <v>8</v>
      </c>
      <c r="J1" s="45" t="s">
        <v>783</v>
      </c>
      <c r="K1" s="45" t="s">
        <v>943</v>
      </c>
      <c r="L1" s="31" t="s">
        <v>9</v>
      </c>
      <c r="M1" s="31" t="s">
        <v>10</v>
      </c>
      <c r="N1" s="31" t="s">
        <v>11</v>
      </c>
      <c r="O1" s="147" t="s">
        <v>794</v>
      </c>
      <c r="P1" s="147" t="s">
        <v>795</v>
      </c>
      <c r="Q1" s="147" t="s">
        <v>796</v>
      </c>
      <c r="R1" s="147" t="s">
        <v>797</v>
      </c>
      <c r="S1" s="31" t="s">
        <v>12</v>
      </c>
      <c r="T1" s="47" t="s">
        <v>13</v>
      </c>
      <c r="U1" s="93" t="s">
        <v>637</v>
      </c>
      <c r="V1" s="64"/>
    </row>
    <row r="2" spans="1:26" ht="35.25" customHeight="1" thickTop="1" thickBot="1" x14ac:dyDescent="0.3">
      <c r="A2" s="367" t="s">
        <v>578</v>
      </c>
      <c r="B2" s="367"/>
      <c r="C2" s="367"/>
      <c r="D2" s="367"/>
      <c r="E2" s="367"/>
      <c r="F2" s="367"/>
      <c r="G2" s="367"/>
      <c r="H2" s="367"/>
      <c r="I2" s="367"/>
      <c r="J2" s="367"/>
      <c r="K2" s="367"/>
      <c r="L2" s="367"/>
      <c r="M2" s="367"/>
      <c r="N2" s="367"/>
      <c r="O2" s="367"/>
      <c r="P2" s="367"/>
      <c r="Q2" s="367"/>
      <c r="R2" s="367"/>
      <c r="S2" s="367"/>
      <c r="T2" s="367"/>
      <c r="U2" s="93"/>
      <c r="V2" s="64"/>
    </row>
    <row r="3" spans="1:26" ht="150" customHeight="1" thickTop="1" thickBot="1" x14ac:dyDescent="0.3">
      <c r="A3" s="296" t="s">
        <v>14</v>
      </c>
      <c r="B3" s="32" t="s">
        <v>15</v>
      </c>
      <c r="C3" s="32" t="s">
        <v>16</v>
      </c>
      <c r="D3" s="32" t="s">
        <v>17</v>
      </c>
      <c r="E3" s="32" t="s">
        <v>18</v>
      </c>
      <c r="F3" s="32" t="s">
        <v>19</v>
      </c>
      <c r="G3" s="32" t="s">
        <v>20</v>
      </c>
      <c r="H3" s="32" t="s">
        <v>21</v>
      </c>
      <c r="I3" s="63" t="s">
        <v>22</v>
      </c>
      <c r="J3" s="63" t="s">
        <v>22</v>
      </c>
      <c r="K3" s="63" t="s">
        <v>22</v>
      </c>
      <c r="L3" s="33" t="s">
        <v>23</v>
      </c>
      <c r="M3" s="33" t="s">
        <v>24</v>
      </c>
      <c r="N3" s="32" t="s">
        <v>780</v>
      </c>
      <c r="O3" s="97" t="s">
        <v>801</v>
      </c>
      <c r="P3" s="97" t="s">
        <v>802</v>
      </c>
      <c r="Q3" s="97" t="s">
        <v>803</v>
      </c>
      <c r="R3" s="97" t="s">
        <v>803</v>
      </c>
      <c r="S3" s="32" t="s">
        <v>25</v>
      </c>
      <c r="T3" s="47" t="s">
        <v>26</v>
      </c>
      <c r="U3" s="93">
        <v>1</v>
      </c>
      <c r="V3" s="64"/>
    </row>
    <row r="4" spans="1:26" ht="135" customHeight="1" thickTop="1" thickBot="1" x14ac:dyDescent="0.3">
      <c r="A4" s="296" t="s">
        <v>27</v>
      </c>
      <c r="B4" s="32" t="s">
        <v>15</v>
      </c>
      <c r="C4" s="32" t="s">
        <v>998</v>
      </c>
      <c r="D4" s="32" t="s">
        <v>28</v>
      </c>
      <c r="E4" s="32" t="s">
        <v>29</v>
      </c>
      <c r="F4" s="32" t="s">
        <v>30</v>
      </c>
      <c r="G4" s="32" t="s">
        <v>20</v>
      </c>
      <c r="H4" s="32" t="s">
        <v>21</v>
      </c>
      <c r="I4" s="63" t="s">
        <v>22</v>
      </c>
      <c r="J4" s="63" t="s">
        <v>22</v>
      </c>
      <c r="K4" s="63" t="s">
        <v>22</v>
      </c>
      <c r="L4" s="33" t="s">
        <v>31</v>
      </c>
      <c r="M4" s="33" t="s">
        <v>24</v>
      </c>
      <c r="N4" s="33" t="s">
        <v>32</v>
      </c>
      <c r="O4" s="33" t="s">
        <v>32</v>
      </c>
      <c r="P4" s="33" t="s">
        <v>32</v>
      </c>
      <c r="Q4" s="33" t="s">
        <v>32</v>
      </c>
      <c r="R4" s="33" t="s">
        <v>32</v>
      </c>
      <c r="S4" s="33" t="s">
        <v>33</v>
      </c>
      <c r="T4" s="47" t="s">
        <v>26</v>
      </c>
      <c r="U4" s="93">
        <v>2</v>
      </c>
      <c r="V4" s="64"/>
    </row>
    <row r="5" spans="1:26" s="64" customFormat="1" ht="153.75" customHeight="1" thickTop="1" thickBot="1" x14ac:dyDescent="0.3">
      <c r="A5" s="296" t="s">
        <v>27</v>
      </c>
      <c r="B5" s="32" t="s">
        <v>15</v>
      </c>
      <c r="C5" s="32" t="s">
        <v>781</v>
      </c>
      <c r="D5" s="32" t="s">
        <v>782</v>
      </c>
      <c r="E5" s="32" t="s">
        <v>945</v>
      </c>
      <c r="F5" s="32" t="s">
        <v>1016</v>
      </c>
      <c r="G5" s="32" t="s">
        <v>20</v>
      </c>
      <c r="H5" s="32" t="s">
        <v>21</v>
      </c>
      <c r="I5" s="63" t="s">
        <v>22</v>
      </c>
      <c r="J5" s="63">
        <v>1600000</v>
      </c>
      <c r="K5" s="63">
        <v>0</v>
      </c>
      <c r="L5" s="33" t="s">
        <v>31</v>
      </c>
      <c r="M5" s="33" t="s">
        <v>24</v>
      </c>
      <c r="N5" s="33" t="s">
        <v>777</v>
      </c>
      <c r="O5" s="97" t="s">
        <v>801</v>
      </c>
      <c r="P5" s="33" t="s">
        <v>777</v>
      </c>
      <c r="Q5" s="97" t="s">
        <v>803</v>
      </c>
      <c r="R5" s="97" t="s">
        <v>803</v>
      </c>
      <c r="S5" s="33" t="s">
        <v>778</v>
      </c>
      <c r="T5" s="47" t="s">
        <v>26</v>
      </c>
      <c r="U5" s="93">
        <v>3</v>
      </c>
    </row>
    <row r="6" spans="1:26" ht="170.25" customHeight="1" thickTop="1" thickBot="1" x14ac:dyDescent="0.3">
      <c r="A6" s="296" t="s">
        <v>27</v>
      </c>
      <c r="B6" s="32" t="s">
        <v>15</v>
      </c>
      <c r="C6" s="32" t="s">
        <v>34</v>
      </c>
      <c r="D6" s="32">
        <v>8</v>
      </c>
      <c r="E6" s="32">
        <v>8</v>
      </c>
      <c r="F6" s="32" t="s">
        <v>35</v>
      </c>
      <c r="G6" s="32" t="s">
        <v>20</v>
      </c>
      <c r="H6" s="32" t="s">
        <v>21</v>
      </c>
      <c r="I6" s="63" t="s">
        <v>22</v>
      </c>
      <c r="J6" s="63" t="s">
        <v>22</v>
      </c>
      <c r="K6" s="63" t="s">
        <v>22</v>
      </c>
      <c r="L6" s="33" t="s">
        <v>23</v>
      </c>
      <c r="M6" s="33" t="s">
        <v>24</v>
      </c>
      <c r="N6" s="68" t="s">
        <v>896</v>
      </c>
      <c r="O6" s="97" t="s">
        <v>801</v>
      </c>
      <c r="P6" s="68" t="s">
        <v>897</v>
      </c>
      <c r="Q6" s="97" t="s">
        <v>803</v>
      </c>
      <c r="R6" s="97" t="s">
        <v>803</v>
      </c>
      <c r="S6" s="33" t="s">
        <v>36</v>
      </c>
      <c r="T6" s="47" t="s">
        <v>26</v>
      </c>
      <c r="U6" s="93">
        <v>4</v>
      </c>
      <c r="V6" s="64"/>
    </row>
    <row r="7" spans="1:26" ht="191.25" customHeight="1" thickTop="1" thickBot="1" x14ac:dyDescent="0.3">
      <c r="A7" s="296" t="s">
        <v>27</v>
      </c>
      <c r="B7" s="32" t="s">
        <v>15</v>
      </c>
      <c r="C7" s="32" t="s">
        <v>677</v>
      </c>
      <c r="D7" s="32" t="s">
        <v>676</v>
      </c>
      <c r="E7" s="36">
        <v>1</v>
      </c>
      <c r="F7" s="32" t="s">
        <v>37</v>
      </c>
      <c r="G7" s="32" t="s">
        <v>20</v>
      </c>
      <c r="H7" s="32" t="s">
        <v>21</v>
      </c>
      <c r="I7" s="63" t="s">
        <v>22</v>
      </c>
      <c r="J7" s="63" t="s">
        <v>22</v>
      </c>
      <c r="K7" s="63" t="s">
        <v>22</v>
      </c>
      <c r="L7" s="33" t="s">
        <v>23</v>
      </c>
      <c r="M7" s="33" t="s">
        <v>678</v>
      </c>
      <c r="N7" s="69" t="s">
        <v>676</v>
      </c>
      <c r="O7" s="32" t="s">
        <v>801</v>
      </c>
      <c r="P7" s="69" t="s">
        <v>804</v>
      </c>
      <c r="Q7" s="69" t="s">
        <v>803</v>
      </c>
      <c r="R7" s="69" t="s">
        <v>803</v>
      </c>
      <c r="S7" s="33" t="s">
        <v>38</v>
      </c>
      <c r="T7" s="47" t="s">
        <v>26</v>
      </c>
      <c r="U7" s="93">
        <v>5</v>
      </c>
      <c r="V7" s="64"/>
    </row>
    <row r="8" spans="1:26" ht="107.25" customHeight="1" thickTop="1" thickBot="1" x14ac:dyDescent="0.3">
      <c r="A8" s="296" t="s">
        <v>27</v>
      </c>
      <c r="B8" s="32" t="s">
        <v>15</v>
      </c>
      <c r="C8" s="32" t="s">
        <v>679</v>
      </c>
      <c r="D8" s="32" t="s">
        <v>39</v>
      </c>
      <c r="E8" s="32" t="s">
        <v>39</v>
      </c>
      <c r="F8" s="32" t="s">
        <v>40</v>
      </c>
      <c r="G8" s="32" t="s">
        <v>20</v>
      </c>
      <c r="H8" s="32" t="s">
        <v>21</v>
      </c>
      <c r="I8" s="63" t="s">
        <v>22</v>
      </c>
      <c r="J8" s="63" t="s">
        <v>22</v>
      </c>
      <c r="K8" s="63" t="s">
        <v>22</v>
      </c>
      <c r="L8" s="33" t="s">
        <v>41</v>
      </c>
      <c r="M8" s="33" t="s">
        <v>24</v>
      </c>
      <c r="N8" s="32" t="s">
        <v>779</v>
      </c>
      <c r="O8" s="32" t="s">
        <v>801</v>
      </c>
      <c r="P8" s="32" t="s">
        <v>898</v>
      </c>
      <c r="Q8" s="69" t="s">
        <v>803</v>
      </c>
      <c r="R8" s="69" t="s">
        <v>803</v>
      </c>
      <c r="S8" s="33" t="s">
        <v>43</v>
      </c>
      <c r="T8" s="47" t="s">
        <v>26</v>
      </c>
      <c r="U8" s="93">
        <v>6</v>
      </c>
      <c r="V8" s="64"/>
    </row>
    <row r="9" spans="1:26" ht="132.75" customHeight="1" thickTop="1" thickBot="1" x14ac:dyDescent="0.3">
      <c r="A9" s="296" t="s">
        <v>44</v>
      </c>
      <c r="B9" s="32" t="s">
        <v>45</v>
      </c>
      <c r="C9" s="32" t="s">
        <v>751</v>
      </c>
      <c r="D9" s="62" t="s">
        <v>735</v>
      </c>
      <c r="E9" s="52" t="s">
        <v>603</v>
      </c>
      <c r="F9" s="32" t="s">
        <v>50</v>
      </c>
      <c r="G9" s="32" t="s">
        <v>20</v>
      </c>
      <c r="H9" s="70" t="s">
        <v>21</v>
      </c>
      <c r="I9" s="63" t="s">
        <v>48</v>
      </c>
      <c r="J9" s="63" t="s">
        <v>48</v>
      </c>
      <c r="K9" s="63" t="s">
        <v>22</v>
      </c>
      <c r="L9" s="33" t="s">
        <v>23</v>
      </c>
      <c r="M9" s="33" t="s">
        <v>24</v>
      </c>
      <c r="N9" s="71" t="s">
        <v>752</v>
      </c>
      <c r="O9" s="71" t="s">
        <v>808</v>
      </c>
      <c r="P9" s="100" t="s">
        <v>824</v>
      </c>
      <c r="Q9" s="100" t="s">
        <v>820</v>
      </c>
      <c r="R9" s="100" t="s">
        <v>821</v>
      </c>
      <c r="S9" s="33" t="s">
        <v>753</v>
      </c>
      <c r="T9" s="47" t="s">
        <v>46</v>
      </c>
      <c r="U9" s="93">
        <v>7</v>
      </c>
      <c r="V9" s="64"/>
    </row>
    <row r="10" spans="1:26" ht="78.75" customHeight="1" thickTop="1" thickBot="1" x14ac:dyDescent="0.3">
      <c r="A10" s="296" t="s">
        <v>44</v>
      </c>
      <c r="B10" s="32" t="s">
        <v>45</v>
      </c>
      <c r="C10" s="32" t="s">
        <v>53</v>
      </c>
      <c r="D10" s="32" t="s">
        <v>54</v>
      </c>
      <c r="E10" s="32" t="s">
        <v>54</v>
      </c>
      <c r="F10" s="32" t="s">
        <v>55</v>
      </c>
      <c r="G10" s="32" t="s">
        <v>20</v>
      </c>
      <c r="H10" s="32" t="s">
        <v>21</v>
      </c>
      <c r="I10" s="63" t="s">
        <v>22</v>
      </c>
      <c r="J10" s="63" t="s">
        <v>22</v>
      </c>
      <c r="K10" s="63" t="s">
        <v>22</v>
      </c>
      <c r="L10" s="33" t="s">
        <v>23</v>
      </c>
      <c r="M10" s="33" t="s">
        <v>24</v>
      </c>
      <c r="N10" s="32" t="s">
        <v>56</v>
      </c>
      <c r="O10" s="97" t="s">
        <v>801</v>
      </c>
      <c r="P10" s="97" t="s">
        <v>825</v>
      </c>
      <c r="Q10" s="97" t="s">
        <v>803</v>
      </c>
      <c r="R10" s="97" t="s">
        <v>803</v>
      </c>
      <c r="S10" s="32" t="s">
        <v>57</v>
      </c>
      <c r="T10" s="47" t="s">
        <v>46</v>
      </c>
      <c r="U10" s="93">
        <v>8</v>
      </c>
      <c r="V10" s="64"/>
    </row>
    <row r="11" spans="1:26" ht="135" customHeight="1" thickTop="1" thickBot="1" x14ac:dyDescent="0.3">
      <c r="A11" s="296" t="s">
        <v>44</v>
      </c>
      <c r="B11" s="32" t="s">
        <v>45</v>
      </c>
      <c r="C11" s="32" t="s">
        <v>787</v>
      </c>
      <c r="D11" s="32" t="s">
        <v>788</v>
      </c>
      <c r="E11" s="32" t="s">
        <v>789</v>
      </c>
      <c r="F11" s="32" t="s">
        <v>604</v>
      </c>
      <c r="G11" s="32" t="s">
        <v>20</v>
      </c>
      <c r="H11" s="32" t="s">
        <v>21</v>
      </c>
      <c r="I11" s="63" t="s">
        <v>22</v>
      </c>
      <c r="J11" s="63" t="s">
        <v>22</v>
      </c>
      <c r="K11" s="63" t="s">
        <v>22</v>
      </c>
      <c r="L11" s="33" t="s">
        <v>23</v>
      </c>
      <c r="M11" s="33" t="s">
        <v>24</v>
      </c>
      <c r="N11" s="32" t="s">
        <v>754</v>
      </c>
      <c r="O11" s="97" t="s">
        <v>801</v>
      </c>
      <c r="P11" s="97" t="s">
        <v>822</v>
      </c>
      <c r="Q11" s="97" t="s">
        <v>803</v>
      </c>
      <c r="R11" s="97" t="s">
        <v>803</v>
      </c>
      <c r="S11" s="32" t="s">
        <v>755</v>
      </c>
      <c r="T11" s="47" t="s">
        <v>46</v>
      </c>
      <c r="U11" s="93">
        <v>9</v>
      </c>
      <c r="V11" s="64"/>
    </row>
    <row r="12" spans="1:26" s="154" customFormat="1" ht="114" customHeight="1" thickTop="1" thickBot="1" x14ac:dyDescent="0.3">
      <c r="A12" s="297" t="s">
        <v>44</v>
      </c>
      <c r="B12" s="273" t="s">
        <v>45</v>
      </c>
      <c r="C12" s="273" t="s">
        <v>650</v>
      </c>
      <c r="D12" s="273">
        <v>135</v>
      </c>
      <c r="E12" s="273">
        <v>135</v>
      </c>
      <c r="F12" s="273" t="s">
        <v>148</v>
      </c>
      <c r="G12" s="273" t="s">
        <v>20</v>
      </c>
      <c r="H12" s="273" t="s">
        <v>21</v>
      </c>
      <c r="I12" s="148" t="s">
        <v>21</v>
      </c>
      <c r="J12" s="149" t="s">
        <v>22</v>
      </c>
      <c r="K12" s="63" t="s">
        <v>22</v>
      </c>
      <c r="L12" s="149" t="s">
        <v>22</v>
      </c>
      <c r="M12" s="150">
        <v>42373</v>
      </c>
      <c r="N12" s="148">
        <v>50</v>
      </c>
      <c r="O12" s="97" t="s">
        <v>801</v>
      </c>
      <c r="P12" s="151">
        <v>76</v>
      </c>
      <c r="Q12" s="151" t="s">
        <v>803</v>
      </c>
      <c r="R12" s="151" t="s">
        <v>823</v>
      </c>
      <c r="S12" s="149" t="s">
        <v>149</v>
      </c>
      <c r="T12" s="137" t="s">
        <v>46</v>
      </c>
      <c r="U12" s="152">
        <v>10</v>
      </c>
      <c r="V12" s="153"/>
      <c r="W12" s="153"/>
      <c r="X12" s="153"/>
      <c r="Y12" s="153"/>
      <c r="Z12" s="153"/>
    </row>
    <row r="13" spans="1:26" s="154" customFormat="1" ht="115.5" customHeight="1" thickTop="1" thickBot="1" x14ac:dyDescent="0.3">
      <c r="A13" s="297" t="s">
        <v>44</v>
      </c>
      <c r="B13" s="273" t="s">
        <v>45</v>
      </c>
      <c r="C13" s="273" t="s">
        <v>651</v>
      </c>
      <c r="D13" s="273">
        <v>16</v>
      </c>
      <c r="E13" s="273">
        <v>16</v>
      </c>
      <c r="F13" s="273" t="s">
        <v>148</v>
      </c>
      <c r="G13" s="273" t="s">
        <v>20</v>
      </c>
      <c r="H13" s="273" t="s">
        <v>21</v>
      </c>
      <c r="I13" s="148" t="s">
        <v>21</v>
      </c>
      <c r="J13" s="149" t="s">
        <v>22</v>
      </c>
      <c r="K13" s="63" t="s">
        <v>22</v>
      </c>
      <c r="L13" s="149" t="s">
        <v>22</v>
      </c>
      <c r="M13" s="150">
        <v>42373</v>
      </c>
      <c r="N13" s="148" t="s">
        <v>32</v>
      </c>
      <c r="O13" s="97" t="s">
        <v>801</v>
      </c>
      <c r="P13" s="151">
        <v>16</v>
      </c>
      <c r="Q13" s="151" t="s">
        <v>803</v>
      </c>
      <c r="R13" s="151" t="s">
        <v>803</v>
      </c>
      <c r="S13" s="149" t="s">
        <v>149</v>
      </c>
      <c r="T13" s="137" t="s">
        <v>46</v>
      </c>
      <c r="U13" s="152">
        <v>11</v>
      </c>
      <c r="V13" s="153"/>
      <c r="W13" s="153"/>
      <c r="X13" s="153"/>
      <c r="Y13" s="153"/>
      <c r="Z13" s="153"/>
    </row>
    <row r="14" spans="1:26" s="154" customFormat="1" ht="78" customHeight="1" thickTop="1" thickBot="1" x14ac:dyDescent="0.3">
      <c r="A14" s="297" t="s">
        <v>44</v>
      </c>
      <c r="B14" s="273" t="s">
        <v>45</v>
      </c>
      <c r="C14" s="273" t="s">
        <v>652</v>
      </c>
      <c r="D14" s="273" t="s">
        <v>150</v>
      </c>
      <c r="E14" s="273" t="s">
        <v>999</v>
      </c>
      <c r="F14" s="273" t="s">
        <v>47</v>
      </c>
      <c r="G14" s="273" t="s">
        <v>20</v>
      </c>
      <c r="H14" s="273" t="s">
        <v>21</v>
      </c>
      <c r="I14" s="148" t="s">
        <v>21</v>
      </c>
      <c r="J14" s="149" t="s">
        <v>48</v>
      </c>
      <c r="K14" s="63" t="s">
        <v>22</v>
      </c>
      <c r="L14" s="149" t="s">
        <v>48</v>
      </c>
      <c r="M14" s="150">
        <v>42376</v>
      </c>
      <c r="N14" s="148" t="s">
        <v>49</v>
      </c>
      <c r="O14" s="151" t="s">
        <v>801</v>
      </c>
      <c r="P14" s="151" t="s">
        <v>826</v>
      </c>
      <c r="Q14" s="151" t="s">
        <v>803</v>
      </c>
      <c r="R14" s="151" t="s">
        <v>803</v>
      </c>
      <c r="S14" s="148" t="s">
        <v>152</v>
      </c>
      <c r="T14" s="137" t="s">
        <v>46</v>
      </c>
      <c r="U14" s="152">
        <v>12</v>
      </c>
      <c r="V14" s="153"/>
      <c r="W14" s="153"/>
      <c r="X14" s="153"/>
      <c r="Y14" s="153"/>
      <c r="Z14" s="153"/>
    </row>
    <row r="15" spans="1:26" s="154" customFormat="1" ht="89.25" customHeight="1" thickTop="1" thickBot="1" x14ac:dyDescent="0.3">
      <c r="A15" s="297" t="s">
        <v>44</v>
      </c>
      <c r="B15" s="273" t="s">
        <v>45</v>
      </c>
      <c r="C15" s="273" t="s">
        <v>653</v>
      </c>
      <c r="D15" s="273" t="s">
        <v>597</v>
      </c>
      <c r="E15" s="273" t="s">
        <v>598</v>
      </c>
      <c r="F15" s="273" t="s">
        <v>599</v>
      </c>
      <c r="G15" s="273" t="s">
        <v>20</v>
      </c>
      <c r="H15" s="273" t="s">
        <v>21</v>
      </c>
      <c r="I15" s="148" t="s">
        <v>21</v>
      </c>
      <c r="J15" s="149" t="s">
        <v>48</v>
      </c>
      <c r="K15" s="63" t="s">
        <v>22</v>
      </c>
      <c r="L15" s="149" t="s">
        <v>48</v>
      </c>
      <c r="M15" s="150">
        <v>42376</v>
      </c>
      <c r="N15" s="148" t="s">
        <v>600</v>
      </c>
      <c r="O15" s="151" t="s">
        <v>801</v>
      </c>
      <c r="P15" s="151" t="s">
        <v>827</v>
      </c>
      <c r="Q15" s="151" t="s">
        <v>803</v>
      </c>
      <c r="R15" s="151" t="s">
        <v>803</v>
      </c>
      <c r="S15" s="148" t="s">
        <v>602</v>
      </c>
      <c r="T15" s="137" t="s">
        <v>46</v>
      </c>
      <c r="U15" s="152">
        <v>13</v>
      </c>
      <c r="V15" s="153"/>
      <c r="W15" s="153"/>
      <c r="X15" s="153"/>
      <c r="Y15" s="153"/>
      <c r="Z15" s="153"/>
    </row>
    <row r="16" spans="1:26" ht="83.25" customHeight="1" thickTop="1" thickBot="1" x14ac:dyDescent="0.3">
      <c r="A16" s="296" t="s">
        <v>58</v>
      </c>
      <c r="B16" s="32" t="s">
        <v>59</v>
      </c>
      <c r="C16" s="32" t="s">
        <v>756</v>
      </c>
      <c r="D16" s="32">
        <v>10</v>
      </c>
      <c r="E16" s="32">
        <v>15</v>
      </c>
      <c r="F16" s="32" t="s">
        <v>60</v>
      </c>
      <c r="G16" s="32" t="s">
        <v>20</v>
      </c>
      <c r="H16" s="32" t="s">
        <v>21</v>
      </c>
      <c r="I16" s="72">
        <v>450000</v>
      </c>
      <c r="J16" s="72">
        <v>450000</v>
      </c>
      <c r="K16" s="272">
        <v>136602.68</v>
      </c>
      <c r="L16" s="33" t="s">
        <v>23</v>
      </c>
      <c r="M16" s="33" t="s">
        <v>93</v>
      </c>
      <c r="N16" s="32" t="s">
        <v>32</v>
      </c>
      <c r="O16" s="97" t="s">
        <v>608</v>
      </c>
      <c r="P16" s="97" t="s">
        <v>608</v>
      </c>
      <c r="Q16" s="151" t="s">
        <v>803</v>
      </c>
      <c r="R16" s="151" t="s">
        <v>803</v>
      </c>
      <c r="S16" s="73" t="s">
        <v>757</v>
      </c>
      <c r="T16" s="47" t="s">
        <v>46</v>
      </c>
      <c r="U16" s="93">
        <v>14</v>
      </c>
      <c r="V16" s="64"/>
    </row>
    <row r="17" spans="1:22" ht="81.75" customHeight="1" thickTop="1" thickBot="1" x14ac:dyDescent="0.3">
      <c r="A17" s="296" t="s">
        <v>58</v>
      </c>
      <c r="B17" s="32" t="s">
        <v>59</v>
      </c>
      <c r="C17" s="32" t="s">
        <v>61</v>
      </c>
      <c r="D17" s="32" t="s">
        <v>734</v>
      </c>
      <c r="E17" s="32" t="s">
        <v>733</v>
      </c>
      <c r="F17" s="32" t="s">
        <v>62</v>
      </c>
      <c r="G17" s="32" t="s">
        <v>20</v>
      </c>
      <c r="H17" s="32" t="s">
        <v>21</v>
      </c>
      <c r="I17" s="72">
        <v>600000</v>
      </c>
      <c r="J17" s="72">
        <v>600000</v>
      </c>
      <c r="K17" s="272">
        <v>166710.69</v>
      </c>
      <c r="L17" s="33" t="s">
        <v>23</v>
      </c>
      <c r="M17" s="33" t="s">
        <v>24</v>
      </c>
      <c r="N17" s="39">
        <v>12</v>
      </c>
      <c r="O17" s="101" t="s">
        <v>801</v>
      </c>
      <c r="P17" s="101">
        <v>16</v>
      </c>
      <c r="Q17" s="151" t="s">
        <v>803</v>
      </c>
      <c r="R17" s="151" t="s">
        <v>803</v>
      </c>
      <c r="S17" s="73" t="s">
        <v>63</v>
      </c>
      <c r="T17" s="47" t="s">
        <v>46</v>
      </c>
      <c r="U17" s="93">
        <v>15</v>
      </c>
      <c r="V17" s="64"/>
    </row>
    <row r="18" spans="1:22" s="129" customFormat="1" ht="90" customHeight="1" thickTop="1" thickBot="1" x14ac:dyDescent="0.3">
      <c r="A18" s="296" t="s">
        <v>64</v>
      </c>
      <c r="B18" s="32" t="s">
        <v>65</v>
      </c>
      <c r="C18" s="9" t="s">
        <v>66</v>
      </c>
      <c r="D18" s="32" t="s">
        <v>67</v>
      </c>
      <c r="E18" s="9" t="s">
        <v>68</v>
      </c>
      <c r="F18" s="9" t="s">
        <v>69</v>
      </c>
      <c r="G18" s="32" t="s">
        <v>20</v>
      </c>
      <c r="H18" s="9" t="s">
        <v>70</v>
      </c>
      <c r="I18" s="130">
        <v>250000</v>
      </c>
      <c r="J18" s="130">
        <v>250000</v>
      </c>
      <c r="K18" s="272">
        <f>-J17</f>
        <v>-600000</v>
      </c>
      <c r="L18" s="96" t="s">
        <v>23</v>
      </c>
      <c r="M18" s="96" t="s">
        <v>71</v>
      </c>
      <c r="N18" s="101" t="s">
        <v>139</v>
      </c>
      <c r="O18" s="39" t="s">
        <v>808</v>
      </c>
      <c r="P18" s="101" t="s">
        <v>940</v>
      </c>
      <c r="Q18" s="101" t="s">
        <v>912</v>
      </c>
      <c r="R18" s="101" t="s">
        <v>913</v>
      </c>
      <c r="S18" s="126" t="s">
        <v>776</v>
      </c>
      <c r="T18" s="127" t="s">
        <v>72</v>
      </c>
      <c r="U18" s="128">
        <v>16</v>
      </c>
    </row>
    <row r="19" spans="1:22" ht="64.5" customHeight="1" thickTop="1" thickBot="1" x14ac:dyDescent="0.35">
      <c r="A19" s="296" t="s">
        <v>64</v>
      </c>
      <c r="B19" s="32" t="s">
        <v>65</v>
      </c>
      <c r="C19" s="9" t="s">
        <v>73</v>
      </c>
      <c r="D19" s="32" t="s">
        <v>1000</v>
      </c>
      <c r="E19" s="9" t="s">
        <v>74</v>
      </c>
      <c r="F19" s="9" t="s">
        <v>75</v>
      </c>
      <c r="G19" s="32" t="s">
        <v>20</v>
      </c>
      <c r="H19" s="9" t="s">
        <v>70</v>
      </c>
      <c r="I19" s="63">
        <v>100000</v>
      </c>
      <c r="J19" s="63">
        <v>390000</v>
      </c>
      <c r="K19" s="270">
        <v>117430.45</v>
      </c>
      <c r="L19" s="33" t="s">
        <v>23</v>
      </c>
      <c r="M19" s="33" t="s">
        <v>71</v>
      </c>
      <c r="N19" s="39" t="s">
        <v>32</v>
      </c>
      <c r="O19" s="39" t="s">
        <v>32</v>
      </c>
      <c r="P19" s="39" t="s">
        <v>32</v>
      </c>
      <c r="Q19" s="39" t="s">
        <v>32</v>
      </c>
      <c r="R19" s="39" t="s">
        <v>32</v>
      </c>
      <c r="S19" s="73" t="s">
        <v>140</v>
      </c>
      <c r="T19" s="47" t="s">
        <v>72</v>
      </c>
      <c r="U19" s="93">
        <v>17</v>
      </c>
      <c r="V19" s="64"/>
    </row>
    <row r="20" spans="1:22" s="260" customFormat="1" ht="84" customHeight="1" thickTop="1" thickBot="1" x14ac:dyDescent="0.35">
      <c r="A20" s="296" t="s">
        <v>64</v>
      </c>
      <c r="B20" s="32" t="s">
        <v>65</v>
      </c>
      <c r="C20" s="9" t="s">
        <v>76</v>
      </c>
      <c r="D20" s="32" t="s">
        <v>1000</v>
      </c>
      <c r="E20" s="9" t="s">
        <v>77</v>
      </c>
      <c r="F20" s="9" t="s">
        <v>78</v>
      </c>
      <c r="G20" s="32" t="s">
        <v>20</v>
      </c>
      <c r="H20" s="9" t="s">
        <v>70</v>
      </c>
      <c r="I20" s="63">
        <v>500000</v>
      </c>
      <c r="J20" s="63">
        <v>500000</v>
      </c>
      <c r="K20" s="282">
        <v>273375</v>
      </c>
      <c r="L20" s="33" t="s">
        <v>23</v>
      </c>
      <c r="M20" s="33" t="s">
        <v>93</v>
      </c>
      <c r="N20" s="39" t="s">
        <v>888</v>
      </c>
      <c r="O20" s="39" t="s">
        <v>808</v>
      </c>
      <c r="P20" s="39" t="s">
        <v>880</v>
      </c>
      <c r="Q20" s="39" t="s">
        <v>890</v>
      </c>
      <c r="R20" s="39" t="s">
        <v>889</v>
      </c>
      <c r="S20" s="73" t="s">
        <v>140</v>
      </c>
      <c r="T20" s="47" t="s">
        <v>72</v>
      </c>
      <c r="U20" s="93">
        <v>18</v>
      </c>
      <c r="V20" s="64"/>
    </row>
    <row r="21" spans="1:22" s="129" customFormat="1" ht="82.5" customHeight="1" thickTop="1" thickBot="1" x14ac:dyDescent="0.3">
      <c r="A21" s="296" t="s">
        <v>64</v>
      </c>
      <c r="B21" s="32" t="s">
        <v>65</v>
      </c>
      <c r="C21" s="9" t="s">
        <v>79</v>
      </c>
      <c r="D21" s="32" t="s">
        <v>1000</v>
      </c>
      <c r="E21" s="9" t="s">
        <v>80</v>
      </c>
      <c r="F21" s="9" t="s">
        <v>81</v>
      </c>
      <c r="G21" s="32" t="s">
        <v>20</v>
      </c>
      <c r="H21" s="9" t="s">
        <v>70</v>
      </c>
      <c r="I21" s="125">
        <v>200000</v>
      </c>
      <c r="J21" s="125">
        <v>280900</v>
      </c>
      <c r="K21" s="295">
        <v>269790</v>
      </c>
      <c r="L21" s="96" t="s">
        <v>23</v>
      </c>
      <c r="M21" s="96" t="s">
        <v>680</v>
      </c>
      <c r="N21" s="101" t="s">
        <v>141</v>
      </c>
      <c r="O21" s="101" t="s">
        <v>801</v>
      </c>
      <c r="P21" s="101" t="s">
        <v>874</v>
      </c>
      <c r="Q21" s="101" t="s">
        <v>803</v>
      </c>
      <c r="R21" s="101" t="s">
        <v>803</v>
      </c>
      <c r="S21" s="126" t="s">
        <v>142</v>
      </c>
      <c r="T21" s="127" t="s">
        <v>72</v>
      </c>
      <c r="U21" s="128">
        <v>19</v>
      </c>
    </row>
    <row r="22" spans="1:22" s="129" customFormat="1" ht="77.25" customHeight="1" thickTop="1" thickBot="1" x14ac:dyDescent="0.3">
      <c r="A22" s="296" t="s">
        <v>64</v>
      </c>
      <c r="B22" s="32" t="s">
        <v>65</v>
      </c>
      <c r="C22" s="9" t="s">
        <v>82</v>
      </c>
      <c r="D22" s="32" t="s">
        <v>399</v>
      </c>
      <c r="E22" s="9" t="s">
        <v>83</v>
      </c>
      <c r="F22" s="9" t="s">
        <v>84</v>
      </c>
      <c r="G22" s="32" t="s">
        <v>20</v>
      </c>
      <c r="H22" s="9" t="s">
        <v>70</v>
      </c>
      <c r="I22" s="125" t="s">
        <v>85</v>
      </c>
      <c r="J22" s="125">
        <v>50000</v>
      </c>
      <c r="K22" s="125" t="s">
        <v>22</v>
      </c>
      <c r="L22" s="96" t="s">
        <v>23</v>
      </c>
      <c r="M22" s="96" t="s">
        <v>680</v>
      </c>
      <c r="N22" s="101" t="s">
        <v>86</v>
      </c>
      <c r="O22" s="39" t="s">
        <v>875</v>
      </c>
      <c r="P22" s="39" t="s">
        <v>875</v>
      </c>
      <c r="Q22" s="39" t="s">
        <v>876</v>
      </c>
      <c r="R22" s="39" t="s">
        <v>877</v>
      </c>
      <c r="S22" s="126" t="s">
        <v>138</v>
      </c>
      <c r="T22" s="127" t="s">
        <v>72</v>
      </c>
      <c r="U22" s="128">
        <v>20</v>
      </c>
      <c r="V22" s="131" t="s">
        <v>875</v>
      </c>
    </row>
    <row r="23" spans="1:22" s="129" customFormat="1" ht="81" customHeight="1" thickTop="1" thickBot="1" x14ac:dyDescent="0.3">
      <c r="A23" s="296" t="s">
        <v>64</v>
      </c>
      <c r="B23" s="32" t="s">
        <v>65</v>
      </c>
      <c r="C23" s="9" t="s">
        <v>87</v>
      </c>
      <c r="D23" s="32" t="s">
        <v>32</v>
      </c>
      <c r="E23" s="103" t="s">
        <v>88</v>
      </c>
      <c r="F23" s="9" t="s">
        <v>88</v>
      </c>
      <c r="G23" s="32" t="s">
        <v>20</v>
      </c>
      <c r="H23" s="9" t="s">
        <v>70</v>
      </c>
      <c r="I23" s="125">
        <v>200000</v>
      </c>
      <c r="J23" s="125">
        <v>200000</v>
      </c>
      <c r="K23" s="125" t="s">
        <v>22</v>
      </c>
      <c r="L23" s="96" t="s">
        <v>23</v>
      </c>
      <c r="M23" s="96" t="s">
        <v>24</v>
      </c>
      <c r="N23" s="101" t="s">
        <v>89</v>
      </c>
      <c r="O23" s="39" t="s">
        <v>808</v>
      </c>
      <c r="P23" s="39" t="s">
        <v>899</v>
      </c>
      <c r="Q23" s="283" t="s">
        <v>878</v>
      </c>
      <c r="R23" s="39" t="s">
        <v>879</v>
      </c>
      <c r="S23" s="126" t="s">
        <v>137</v>
      </c>
      <c r="T23" s="127" t="s">
        <v>72</v>
      </c>
      <c r="U23" s="128">
        <v>21</v>
      </c>
      <c r="V23" s="131" t="s">
        <v>875</v>
      </c>
    </row>
    <row r="24" spans="1:22" s="129" customFormat="1" ht="141" hidden="1" customHeight="1" thickTop="1" thickBot="1" x14ac:dyDescent="0.3">
      <c r="A24" s="296" t="s">
        <v>64</v>
      </c>
      <c r="B24" s="32" t="s">
        <v>65</v>
      </c>
      <c r="C24" s="9" t="s">
        <v>90</v>
      </c>
      <c r="D24" s="32"/>
      <c r="E24" s="9" t="s">
        <v>91</v>
      </c>
      <c r="F24" s="9" t="s">
        <v>92</v>
      </c>
      <c r="G24" s="32" t="s">
        <v>20</v>
      </c>
      <c r="H24" s="9" t="s">
        <v>70</v>
      </c>
      <c r="I24" s="125">
        <v>3000000</v>
      </c>
      <c r="J24" s="125"/>
      <c r="K24" s="125"/>
      <c r="L24" s="96" t="s">
        <v>23</v>
      </c>
      <c r="M24" s="96" t="s">
        <v>93</v>
      </c>
      <c r="N24" s="101" t="s">
        <v>94</v>
      </c>
      <c r="O24" s="101"/>
      <c r="P24" s="101"/>
      <c r="Q24" s="101"/>
      <c r="R24" s="101"/>
      <c r="S24" s="126" t="s">
        <v>137</v>
      </c>
      <c r="T24" s="127" t="s">
        <v>72</v>
      </c>
      <c r="U24" s="128"/>
    </row>
    <row r="25" spans="1:22" s="129" customFormat="1" ht="99" customHeight="1" thickTop="1" thickBot="1" x14ac:dyDescent="0.3">
      <c r="A25" s="296" t="s">
        <v>64</v>
      </c>
      <c r="B25" s="32" t="s">
        <v>65</v>
      </c>
      <c r="C25" s="32" t="s">
        <v>681</v>
      </c>
      <c r="D25" s="32" t="s">
        <v>95</v>
      </c>
      <c r="E25" s="32" t="s">
        <v>95</v>
      </c>
      <c r="F25" s="32" t="s">
        <v>96</v>
      </c>
      <c r="G25" s="32" t="s">
        <v>20</v>
      </c>
      <c r="H25" s="9" t="s">
        <v>70</v>
      </c>
      <c r="I25" s="125" t="s">
        <v>22</v>
      </c>
      <c r="J25" s="125" t="s">
        <v>22</v>
      </c>
      <c r="K25" s="125" t="s">
        <v>22</v>
      </c>
      <c r="L25" s="96" t="s">
        <v>23</v>
      </c>
      <c r="M25" s="96" t="s">
        <v>24</v>
      </c>
      <c r="N25" s="97" t="s">
        <v>95</v>
      </c>
      <c r="O25" s="97" t="s">
        <v>881</v>
      </c>
      <c r="P25" s="97" t="s">
        <v>900</v>
      </c>
      <c r="Q25" s="101" t="s">
        <v>803</v>
      </c>
      <c r="R25" s="101" t="s">
        <v>803</v>
      </c>
      <c r="S25" s="126" t="s">
        <v>97</v>
      </c>
      <c r="T25" s="127" t="s">
        <v>72</v>
      </c>
      <c r="U25" s="128">
        <v>22</v>
      </c>
    </row>
    <row r="26" spans="1:22" s="129" customFormat="1" ht="84.75" customHeight="1" thickTop="1" thickBot="1" x14ac:dyDescent="0.3">
      <c r="A26" s="296" t="s">
        <v>64</v>
      </c>
      <c r="B26" s="32" t="s">
        <v>65</v>
      </c>
      <c r="C26" s="32" t="s">
        <v>1001</v>
      </c>
      <c r="D26" s="32" t="s">
        <v>98</v>
      </c>
      <c r="E26" s="32" t="s">
        <v>98</v>
      </c>
      <c r="F26" s="32" t="s">
        <v>99</v>
      </c>
      <c r="G26" s="32" t="s">
        <v>20</v>
      </c>
      <c r="H26" s="9" t="s">
        <v>70</v>
      </c>
      <c r="I26" s="125" t="s">
        <v>22</v>
      </c>
      <c r="J26" s="125" t="s">
        <v>22</v>
      </c>
      <c r="K26" s="125" t="s">
        <v>22</v>
      </c>
      <c r="L26" s="96" t="s">
        <v>23</v>
      </c>
      <c r="M26" s="96" t="s">
        <v>24</v>
      </c>
      <c r="N26" s="97" t="s">
        <v>98</v>
      </c>
      <c r="O26" s="97" t="s">
        <v>801</v>
      </c>
      <c r="P26" s="97" t="s">
        <v>901</v>
      </c>
      <c r="Q26" s="101" t="s">
        <v>803</v>
      </c>
      <c r="R26" s="101" t="s">
        <v>803</v>
      </c>
      <c r="S26" s="126" t="s">
        <v>100</v>
      </c>
      <c r="T26" s="127" t="s">
        <v>72</v>
      </c>
      <c r="U26" s="128">
        <v>23</v>
      </c>
    </row>
    <row r="27" spans="1:22" s="129" customFormat="1" ht="91.5" customHeight="1" thickTop="1" thickBot="1" x14ac:dyDescent="0.3">
      <c r="A27" s="296" t="s">
        <v>64</v>
      </c>
      <c r="B27" s="32" t="s">
        <v>65</v>
      </c>
      <c r="C27" s="32" t="s">
        <v>682</v>
      </c>
      <c r="D27" s="32" t="s">
        <v>101</v>
      </c>
      <c r="E27" s="36">
        <v>1</v>
      </c>
      <c r="F27" s="32" t="s">
        <v>102</v>
      </c>
      <c r="G27" s="32" t="s">
        <v>20</v>
      </c>
      <c r="H27" s="9" t="s">
        <v>70</v>
      </c>
      <c r="I27" s="125" t="s">
        <v>22</v>
      </c>
      <c r="J27" s="125" t="s">
        <v>22</v>
      </c>
      <c r="K27" s="125" t="s">
        <v>22</v>
      </c>
      <c r="L27" s="96" t="s">
        <v>23</v>
      </c>
      <c r="M27" s="96" t="s">
        <v>24</v>
      </c>
      <c r="N27" s="97" t="s">
        <v>103</v>
      </c>
      <c r="O27" s="97" t="s">
        <v>882</v>
      </c>
      <c r="P27" s="97" t="s">
        <v>902</v>
      </c>
      <c r="Q27" s="97" t="s">
        <v>883</v>
      </c>
      <c r="R27" s="97" t="s">
        <v>884</v>
      </c>
      <c r="S27" s="97" t="s">
        <v>104</v>
      </c>
      <c r="T27" s="127" t="s">
        <v>72</v>
      </c>
      <c r="U27" s="128">
        <v>24</v>
      </c>
    </row>
    <row r="28" spans="1:22" s="129" customFormat="1" ht="111.75" customHeight="1" thickTop="1" thickBot="1" x14ac:dyDescent="0.3">
      <c r="A28" s="296" t="s">
        <v>64</v>
      </c>
      <c r="B28" s="32" t="s">
        <v>65</v>
      </c>
      <c r="C28" s="32" t="s">
        <v>684</v>
      </c>
      <c r="D28" s="32" t="s">
        <v>101</v>
      </c>
      <c r="E28" s="32" t="s">
        <v>105</v>
      </c>
      <c r="F28" s="32" t="s">
        <v>106</v>
      </c>
      <c r="G28" s="32" t="s">
        <v>20</v>
      </c>
      <c r="H28" s="9" t="s">
        <v>70</v>
      </c>
      <c r="I28" s="125" t="s">
        <v>22</v>
      </c>
      <c r="J28" s="125" t="s">
        <v>22</v>
      </c>
      <c r="K28" s="125" t="s">
        <v>22</v>
      </c>
      <c r="L28" s="96" t="s">
        <v>23</v>
      </c>
      <c r="M28" s="96" t="s">
        <v>24</v>
      </c>
      <c r="N28" s="97" t="s">
        <v>105</v>
      </c>
      <c r="O28" s="97" t="s">
        <v>881</v>
      </c>
      <c r="P28" s="97" t="s">
        <v>903</v>
      </c>
      <c r="Q28" s="97" t="s">
        <v>32</v>
      </c>
      <c r="R28" s="97" t="s">
        <v>32</v>
      </c>
      <c r="S28" s="97" t="s">
        <v>107</v>
      </c>
      <c r="T28" s="127" t="s">
        <v>72</v>
      </c>
      <c r="U28" s="128">
        <v>25</v>
      </c>
    </row>
    <row r="29" spans="1:22" s="129" customFormat="1" ht="178.5" customHeight="1" thickTop="1" thickBot="1" x14ac:dyDescent="0.3">
      <c r="A29" s="296" t="s">
        <v>64</v>
      </c>
      <c r="B29" s="32" t="s">
        <v>65</v>
      </c>
      <c r="C29" s="32" t="s">
        <v>683</v>
      </c>
      <c r="D29" s="32" t="s">
        <v>101</v>
      </c>
      <c r="E29" s="32" t="s">
        <v>105</v>
      </c>
      <c r="F29" s="32" t="s">
        <v>108</v>
      </c>
      <c r="G29" s="32" t="s">
        <v>20</v>
      </c>
      <c r="H29" s="9" t="s">
        <v>70</v>
      </c>
      <c r="I29" s="125" t="s">
        <v>22</v>
      </c>
      <c r="J29" s="125" t="s">
        <v>22</v>
      </c>
      <c r="K29" s="125" t="s">
        <v>22</v>
      </c>
      <c r="L29" s="96" t="s">
        <v>23</v>
      </c>
      <c r="M29" s="96" t="s">
        <v>24</v>
      </c>
      <c r="N29" s="97" t="s">
        <v>105</v>
      </c>
      <c r="O29" s="133" t="s">
        <v>801</v>
      </c>
      <c r="P29" s="134" t="s">
        <v>904</v>
      </c>
      <c r="Q29" s="97" t="s">
        <v>32</v>
      </c>
      <c r="R29" s="97" t="s">
        <v>32</v>
      </c>
      <c r="S29" s="97" t="s">
        <v>109</v>
      </c>
      <c r="T29" s="127" t="s">
        <v>72</v>
      </c>
      <c r="U29" s="128">
        <v>26</v>
      </c>
    </row>
    <row r="30" spans="1:22" s="129" customFormat="1" ht="124.5" customHeight="1" thickTop="1" thickBot="1" x14ac:dyDescent="0.3">
      <c r="A30" s="296" t="s">
        <v>64</v>
      </c>
      <c r="B30" s="32" t="s">
        <v>65</v>
      </c>
      <c r="C30" s="32" t="s">
        <v>685</v>
      </c>
      <c r="D30" s="32" t="s">
        <v>110</v>
      </c>
      <c r="E30" s="32" t="s">
        <v>110</v>
      </c>
      <c r="F30" s="32" t="s">
        <v>111</v>
      </c>
      <c r="G30" s="32" t="s">
        <v>20</v>
      </c>
      <c r="H30" s="9" t="s">
        <v>70</v>
      </c>
      <c r="I30" s="125" t="s">
        <v>22</v>
      </c>
      <c r="J30" s="125" t="s">
        <v>22</v>
      </c>
      <c r="K30" s="125" t="s">
        <v>22</v>
      </c>
      <c r="L30" s="96" t="s">
        <v>112</v>
      </c>
      <c r="M30" s="96" t="s">
        <v>24</v>
      </c>
      <c r="N30" s="97" t="s">
        <v>110</v>
      </c>
      <c r="O30" s="133" t="s">
        <v>881</v>
      </c>
      <c r="P30" s="132" t="s">
        <v>905</v>
      </c>
      <c r="Q30" s="97" t="s">
        <v>32</v>
      </c>
      <c r="R30" s="97" t="s">
        <v>32</v>
      </c>
      <c r="S30" s="97" t="s">
        <v>97</v>
      </c>
      <c r="T30" s="127" t="s">
        <v>72</v>
      </c>
      <c r="U30" s="128">
        <v>27</v>
      </c>
    </row>
    <row r="31" spans="1:22" s="129" customFormat="1" ht="117" customHeight="1" thickTop="1" thickBot="1" x14ac:dyDescent="0.3">
      <c r="A31" s="296" t="s">
        <v>64</v>
      </c>
      <c r="B31" s="32" t="s">
        <v>65</v>
      </c>
      <c r="C31" s="32" t="s">
        <v>686</v>
      </c>
      <c r="D31" s="32" t="s">
        <v>101</v>
      </c>
      <c r="E31" s="32" t="s">
        <v>113</v>
      </c>
      <c r="F31" s="32" t="s">
        <v>114</v>
      </c>
      <c r="G31" s="32" t="s">
        <v>20</v>
      </c>
      <c r="H31" s="9" t="s">
        <v>70</v>
      </c>
      <c r="I31" s="125" t="s">
        <v>22</v>
      </c>
      <c r="J31" s="125" t="s">
        <v>22</v>
      </c>
      <c r="K31" s="125" t="s">
        <v>22</v>
      </c>
      <c r="L31" s="96" t="s">
        <v>23</v>
      </c>
      <c r="M31" s="96" t="s">
        <v>24</v>
      </c>
      <c r="N31" s="97" t="s">
        <v>115</v>
      </c>
      <c r="O31" s="97" t="s">
        <v>882</v>
      </c>
      <c r="P31" s="97" t="s">
        <v>906</v>
      </c>
      <c r="Q31" s="97" t="s">
        <v>32</v>
      </c>
      <c r="R31" s="97" t="s">
        <v>32</v>
      </c>
      <c r="S31" s="97" t="s">
        <v>116</v>
      </c>
      <c r="T31" s="127" t="s">
        <v>72</v>
      </c>
      <c r="U31" s="128">
        <v>28</v>
      </c>
    </row>
    <row r="32" spans="1:22" s="129" customFormat="1" ht="87.75" customHeight="1" thickTop="1" thickBot="1" x14ac:dyDescent="0.3">
      <c r="A32" s="296" t="s">
        <v>64</v>
      </c>
      <c r="B32" s="32" t="s">
        <v>65</v>
      </c>
      <c r="C32" s="32" t="s">
        <v>687</v>
      </c>
      <c r="D32" s="32" t="s">
        <v>115</v>
      </c>
      <c r="E32" s="32" t="s">
        <v>115</v>
      </c>
      <c r="F32" s="32" t="s">
        <v>117</v>
      </c>
      <c r="G32" s="32" t="s">
        <v>20</v>
      </c>
      <c r="H32" s="9" t="s">
        <v>70</v>
      </c>
      <c r="I32" s="125" t="s">
        <v>22</v>
      </c>
      <c r="J32" s="125" t="s">
        <v>22</v>
      </c>
      <c r="K32" s="125" t="s">
        <v>22</v>
      </c>
      <c r="L32" s="96" t="s">
        <v>112</v>
      </c>
      <c r="M32" s="96" t="s">
        <v>24</v>
      </c>
      <c r="N32" s="97" t="s">
        <v>115</v>
      </c>
      <c r="O32" s="97" t="s">
        <v>881</v>
      </c>
      <c r="P32" s="97" t="s">
        <v>907</v>
      </c>
      <c r="Q32" s="97" t="s">
        <v>32</v>
      </c>
      <c r="R32" s="97" t="s">
        <v>32</v>
      </c>
      <c r="S32" s="97" t="s">
        <v>118</v>
      </c>
      <c r="T32" s="127" t="s">
        <v>72</v>
      </c>
      <c r="U32" s="128">
        <v>29</v>
      </c>
    </row>
    <row r="33" spans="1:22" s="129" customFormat="1" ht="105" customHeight="1" thickTop="1" thickBot="1" x14ac:dyDescent="0.3">
      <c r="A33" s="296" t="s">
        <v>64</v>
      </c>
      <c r="B33" s="32" t="s">
        <v>65</v>
      </c>
      <c r="C33" s="32" t="s">
        <v>688</v>
      </c>
      <c r="D33" s="32" t="s">
        <v>115</v>
      </c>
      <c r="E33" s="32" t="s">
        <v>115</v>
      </c>
      <c r="F33" s="32" t="s">
        <v>119</v>
      </c>
      <c r="G33" s="32" t="s">
        <v>20</v>
      </c>
      <c r="H33" s="9" t="s">
        <v>70</v>
      </c>
      <c r="I33" s="125" t="s">
        <v>120</v>
      </c>
      <c r="J33" s="125" t="s">
        <v>120</v>
      </c>
      <c r="K33" s="125" t="e">
        <f>-LBSD!K21-LBSD!K21-LBSD!K22----LBSD!J21+LBSD!K21:K22</f>
        <v>#VALUE!</v>
      </c>
      <c r="L33" s="96" t="s">
        <v>112</v>
      </c>
      <c r="M33" s="96" t="s">
        <v>42</v>
      </c>
      <c r="N33" s="97" t="s">
        <v>115</v>
      </c>
      <c r="O33" s="97" t="s">
        <v>881</v>
      </c>
      <c r="P33" s="97" t="s">
        <v>908</v>
      </c>
      <c r="Q33" s="97" t="s">
        <v>32</v>
      </c>
      <c r="R33" s="97" t="s">
        <v>32</v>
      </c>
      <c r="S33" s="97" t="s">
        <v>118</v>
      </c>
      <c r="T33" s="127" t="s">
        <v>72</v>
      </c>
      <c r="U33" s="128">
        <v>30</v>
      </c>
    </row>
    <row r="34" spans="1:22" s="129" customFormat="1" ht="96.75" customHeight="1" thickTop="1" thickBot="1" x14ac:dyDescent="0.3">
      <c r="A34" s="296" t="s">
        <v>64</v>
      </c>
      <c r="B34" s="32" t="s">
        <v>65</v>
      </c>
      <c r="C34" s="32" t="s">
        <v>689</v>
      </c>
      <c r="D34" s="32" t="s">
        <v>115</v>
      </c>
      <c r="E34" s="32" t="s">
        <v>115</v>
      </c>
      <c r="F34" s="32" t="s">
        <v>121</v>
      </c>
      <c r="G34" s="32" t="s">
        <v>20</v>
      </c>
      <c r="H34" s="9" t="s">
        <v>70</v>
      </c>
      <c r="I34" s="125" t="s">
        <v>22</v>
      </c>
      <c r="J34" s="125" t="s">
        <v>22</v>
      </c>
      <c r="K34" s="125" t="s">
        <v>22</v>
      </c>
      <c r="L34" s="96" t="s">
        <v>112</v>
      </c>
      <c r="M34" s="96" t="s">
        <v>24</v>
      </c>
      <c r="N34" s="97" t="s">
        <v>115</v>
      </c>
      <c r="O34" s="97" t="s">
        <v>881</v>
      </c>
      <c r="P34" s="97" t="s">
        <v>914</v>
      </c>
      <c r="Q34" s="97" t="s">
        <v>803</v>
      </c>
      <c r="R34" s="97" t="s">
        <v>803</v>
      </c>
      <c r="S34" s="97" t="s">
        <v>118</v>
      </c>
      <c r="T34" s="127" t="s">
        <v>72</v>
      </c>
      <c r="U34" s="128">
        <v>31</v>
      </c>
    </row>
    <row r="35" spans="1:22" s="129" customFormat="1" ht="81" customHeight="1" thickTop="1" thickBot="1" x14ac:dyDescent="0.3">
      <c r="A35" s="296" t="s">
        <v>64</v>
      </c>
      <c r="B35" s="32" t="s">
        <v>65</v>
      </c>
      <c r="C35" s="32" t="s">
        <v>122</v>
      </c>
      <c r="D35" s="32" t="s">
        <v>123</v>
      </c>
      <c r="E35" s="32" t="s">
        <v>123</v>
      </c>
      <c r="F35" s="32" t="s">
        <v>124</v>
      </c>
      <c r="G35" s="32" t="s">
        <v>20</v>
      </c>
      <c r="H35" s="9" t="s">
        <v>70</v>
      </c>
      <c r="I35" s="125" t="s">
        <v>22</v>
      </c>
      <c r="J35" s="125" t="s">
        <v>22</v>
      </c>
      <c r="K35" s="125" t="s">
        <v>22</v>
      </c>
      <c r="L35" s="96" t="s">
        <v>112</v>
      </c>
      <c r="M35" s="96" t="s">
        <v>24</v>
      </c>
      <c r="N35" s="97" t="s">
        <v>123</v>
      </c>
      <c r="O35" s="97" t="s">
        <v>881</v>
      </c>
      <c r="P35" s="97" t="s">
        <v>885</v>
      </c>
      <c r="Q35" s="97" t="s">
        <v>32</v>
      </c>
      <c r="R35" s="97" t="s">
        <v>32</v>
      </c>
      <c r="S35" s="97" t="s">
        <v>125</v>
      </c>
      <c r="T35" s="127" t="s">
        <v>72</v>
      </c>
      <c r="U35" s="128">
        <v>32</v>
      </c>
    </row>
    <row r="36" spans="1:22" s="129" customFormat="1" ht="112.5" customHeight="1" thickTop="1" thickBot="1" x14ac:dyDescent="0.3">
      <c r="A36" s="296" t="s">
        <v>64</v>
      </c>
      <c r="B36" s="32" t="s">
        <v>65</v>
      </c>
      <c r="C36" s="32" t="s">
        <v>690</v>
      </c>
      <c r="D36" s="32" t="s">
        <v>126</v>
      </c>
      <c r="E36" s="32" t="s">
        <v>126</v>
      </c>
      <c r="F36" s="32" t="s">
        <v>675</v>
      </c>
      <c r="G36" s="32" t="s">
        <v>20</v>
      </c>
      <c r="H36" s="9" t="s">
        <v>70</v>
      </c>
      <c r="I36" s="125" t="s">
        <v>22</v>
      </c>
      <c r="J36" s="125" t="s">
        <v>22</v>
      </c>
      <c r="K36" s="125" t="s">
        <v>22</v>
      </c>
      <c r="L36" s="96" t="s">
        <v>112</v>
      </c>
      <c r="M36" s="96" t="s">
        <v>24</v>
      </c>
      <c r="N36" s="97" t="s">
        <v>126</v>
      </c>
      <c r="O36" s="97" t="s">
        <v>881</v>
      </c>
      <c r="P36" s="97" t="s">
        <v>886</v>
      </c>
      <c r="Q36" s="97" t="s">
        <v>32</v>
      </c>
      <c r="R36" s="97" t="s">
        <v>32</v>
      </c>
      <c r="S36" s="97" t="s">
        <v>127</v>
      </c>
      <c r="T36" s="127" t="s">
        <v>72</v>
      </c>
      <c r="U36" s="128">
        <v>33</v>
      </c>
    </row>
    <row r="37" spans="1:22" s="129" customFormat="1" ht="63.75" hidden="1" customHeight="1" thickTop="1" thickBot="1" x14ac:dyDescent="0.3">
      <c r="A37" s="296" t="s">
        <v>64</v>
      </c>
      <c r="B37" s="32" t="s">
        <v>65</v>
      </c>
      <c r="C37" s="32" t="s">
        <v>691</v>
      </c>
      <c r="D37" s="32">
        <v>240</v>
      </c>
      <c r="E37" s="32">
        <v>240</v>
      </c>
      <c r="F37" s="32" t="s">
        <v>128</v>
      </c>
      <c r="G37" s="32" t="s">
        <v>20</v>
      </c>
      <c r="H37" s="9" t="s">
        <v>70</v>
      </c>
      <c r="I37" s="125" t="s">
        <v>22</v>
      </c>
      <c r="J37" s="125" t="s">
        <v>22</v>
      </c>
      <c r="K37" s="125"/>
      <c r="L37" s="96" t="s">
        <v>23</v>
      </c>
      <c r="M37" s="96" t="s">
        <v>24</v>
      </c>
      <c r="N37" s="97">
        <v>60</v>
      </c>
      <c r="O37" s="97"/>
      <c r="P37" s="97"/>
      <c r="Q37" s="97"/>
      <c r="R37" s="97"/>
      <c r="S37" s="97" t="s">
        <v>129</v>
      </c>
      <c r="T37" s="127" t="s">
        <v>72</v>
      </c>
      <c r="U37" s="128">
        <v>29</v>
      </c>
      <c r="V37" s="131" t="s">
        <v>775</v>
      </c>
    </row>
    <row r="38" spans="1:22" s="129" customFormat="1" ht="123.75" customHeight="1" thickTop="1" thickBot="1" x14ac:dyDescent="0.3">
      <c r="A38" s="296" t="s">
        <v>64</v>
      </c>
      <c r="B38" s="32" t="s">
        <v>65</v>
      </c>
      <c r="C38" s="32" t="s">
        <v>692</v>
      </c>
      <c r="D38" s="32" t="s">
        <v>130</v>
      </c>
      <c r="E38" s="32" t="s">
        <v>130</v>
      </c>
      <c r="F38" s="32" t="s">
        <v>131</v>
      </c>
      <c r="G38" s="32" t="s">
        <v>20</v>
      </c>
      <c r="H38" s="9" t="s">
        <v>70</v>
      </c>
      <c r="I38" s="125" t="s">
        <v>22</v>
      </c>
      <c r="J38" s="125" t="s">
        <v>22</v>
      </c>
      <c r="K38" s="125" t="s">
        <v>22</v>
      </c>
      <c r="L38" s="96" t="s">
        <v>23</v>
      </c>
      <c r="M38" s="96" t="s">
        <v>24</v>
      </c>
      <c r="N38" s="97" t="s">
        <v>130</v>
      </c>
      <c r="O38" s="97" t="s">
        <v>882</v>
      </c>
      <c r="P38" s="124">
        <v>1</v>
      </c>
      <c r="Q38" s="97" t="s">
        <v>32</v>
      </c>
      <c r="R38" s="97" t="s">
        <v>32</v>
      </c>
      <c r="S38" s="97" t="s">
        <v>129</v>
      </c>
      <c r="T38" s="127" t="s">
        <v>72</v>
      </c>
      <c r="U38" s="128">
        <v>34</v>
      </c>
    </row>
    <row r="39" spans="1:22" s="64" customFormat="1" ht="95.25" customHeight="1" thickTop="1" thickBot="1" x14ac:dyDescent="0.3">
      <c r="A39" s="298" t="s">
        <v>64</v>
      </c>
      <c r="B39" s="97" t="s">
        <v>65</v>
      </c>
      <c r="C39" s="97" t="s">
        <v>622</v>
      </c>
      <c r="D39" s="97" t="s">
        <v>132</v>
      </c>
      <c r="E39" s="97" t="s">
        <v>133</v>
      </c>
      <c r="F39" s="97" t="s">
        <v>134</v>
      </c>
      <c r="G39" s="32" t="s">
        <v>20</v>
      </c>
      <c r="H39" s="9" t="s">
        <v>70</v>
      </c>
      <c r="I39" s="284">
        <v>200000</v>
      </c>
      <c r="J39" s="284">
        <v>29100</v>
      </c>
      <c r="K39" s="284">
        <v>28140</v>
      </c>
      <c r="L39" s="33" t="s">
        <v>23</v>
      </c>
      <c r="M39" s="33" t="s">
        <v>24</v>
      </c>
      <c r="N39" s="32" t="s">
        <v>135</v>
      </c>
      <c r="O39" s="32" t="s">
        <v>808</v>
      </c>
      <c r="P39" s="32" t="s">
        <v>887</v>
      </c>
      <c r="Q39" s="32" t="s">
        <v>915</v>
      </c>
      <c r="R39" s="32" t="s">
        <v>916</v>
      </c>
      <c r="S39" s="33" t="s">
        <v>136</v>
      </c>
      <c r="T39" s="47" t="s">
        <v>72</v>
      </c>
      <c r="U39" s="93">
        <v>35</v>
      </c>
      <c r="V39" s="283" t="s">
        <v>985</v>
      </c>
    </row>
  </sheetData>
  <mergeCells count="1">
    <mergeCell ref="A2:T2"/>
  </mergeCells>
  <pageMargins left="0.7" right="0.7" top="0.75" bottom="0.75" header="0.3" footer="0.3"/>
  <pageSetup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view="pageBreakPreview" zoomScale="60" zoomScaleNormal="100" workbookViewId="0">
      <pane ySplit="1" topLeftCell="A41" activePane="bottomLeft" state="frozen"/>
      <selection pane="bottomLeft" activeCell="G45" sqref="G45"/>
    </sheetView>
  </sheetViews>
  <sheetFormatPr defaultRowHeight="16.5" thickTop="1" thickBottom="1" x14ac:dyDescent="0.3"/>
  <cols>
    <col min="1" max="1" width="17" style="8" customWidth="1"/>
    <col min="2" max="2" width="13" style="8" customWidth="1"/>
    <col min="3" max="3" width="18.42578125" style="8" customWidth="1"/>
    <col min="4" max="4" width="13" style="8" customWidth="1"/>
    <col min="5" max="5" width="12.85546875" style="8" customWidth="1"/>
    <col min="6" max="6" width="16.5703125" style="8" customWidth="1"/>
    <col min="7" max="7" width="11.5703125" style="8" customWidth="1"/>
    <col min="8" max="8" width="11.85546875" style="8" customWidth="1"/>
    <col min="9" max="13" width="16.42578125" style="8" customWidth="1"/>
    <col min="14" max="14" width="15.7109375" style="60" customWidth="1"/>
    <col min="15" max="18" width="15.7109375" style="13" customWidth="1"/>
    <col min="19" max="19" width="16.28515625" style="15" customWidth="1"/>
    <col min="20" max="20" width="9.140625" style="8"/>
    <col min="21" max="21" width="9" style="61" customWidth="1"/>
    <col min="22" max="22" width="0" style="122" hidden="1" customWidth="1"/>
    <col min="23" max="16384" width="9.140625" style="8"/>
  </cols>
  <sheetData>
    <row r="1" spans="1:22" ht="102" customHeight="1" thickTop="1" thickBot="1" x14ac:dyDescent="0.3">
      <c r="A1" s="66" t="s">
        <v>240</v>
      </c>
      <c r="B1" s="66" t="s">
        <v>1</v>
      </c>
      <c r="C1" s="66" t="s">
        <v>2</v>
      </c>
      <c r="D1" s="66" t="s">
        <v>3</v>
      </c>
      <c r="E1" s="66" t="s">
        <v>4</v>
      </c>
      <c r="F1" s="66" t="s">
        <v>5</v>
      </c>
      <c r="G1" s="66" t="s">
        <v>241</v>
      </c>
      <c r="H1" s="66" t="s">
        <v>7</v>
      </c>
      <c r="I1" s="7" t="s">
        <v>8</v>
      </c>
      <c r="J1" s="7" t="s">
        <v>783</v>
      </c>
      <c r="K1" s="265" t="s">
        <v>943</v>
      </c>
      <c r="L1" s="31" t="s">
        <v>9</v>
      </c>
      <c r="M1" s="31" t="s">
        <v>10</v>
      </c>
      <c r="N1" s="66" t="s">
        <v>242</v>
      </c>
      <c r="O1" s="84" t="s">
        <v>794</v>
      </c>
      <c r="P1" s="84" t="s">
        <v>795</v>
      </c>
      <c r="Q1" s="84" t="s">
        <v>796</v>
      </c>
      <c r="R1" s="84" t="s">
        <v>797</v>
      </c>
      <c r="S1" s="66" t="s">
        <v>243</v>
      </c>
      <c r="T1" s="66" t="s">
        <v>244</v>
      </c>
      <c r="U1" s="116" t="s">
        <v>245</v>
      </c>
      <c r="V1" s="10"/>
    </row>
    <row r="2" spans="1:22" ht="28.5" customHeight="1" thickTop="1" thickBot="1" x14ac:dyDescent="0.3">
      <c r="A2" s="368" t="s">
        <v>579</v>
      </c>
      <c r="B2" s="368"/>
      <c r="C2" s="368"/>
      <c r="D2" s="368"/>
      <c r="E2" s="368"/>
      <c r="F2" s="368"/>
      <c r="G2" s="368"/>
      <c r="H2" s="368"/>
      <c r="I2" s="368"/>
      <c r="J2" s="368"/>
      <c r="K2" s="368"/>
      <c r="L2" s="368"/>
      <c r="M2" s="368"/>
      <c r="N2" s="368"/>
      <c r="O2" s="368"/>
      <c r="P2" s="368"/>
      <c r="Q2" s="368"/>
      <c r="R2" s="368"/>
      <c r="S2" s="368"/>
      <c r="T2" s="368"/>
      <c r="U2" s="117"/>
      <c r="V2" s="10"/>
    </row>
    <row r="3" spans="1:22" ht="183.75" customHeight="1" thickTop="1" thickBot="1" x14ac:dyDescent="0.3">
      <c r="A3" s="289" t="s">
        <v>246</v>
      </c>
      <c r="B3" s="9" t="s">
        <v>59</v>
      </c>
      <c r="C3" s="9" t="s">
        <v>247</v>
      </c>
      <c r="D3" s="9" t="s">
        <v>248</v>
      </c>
      <c r="E3" s="9" t="s">
        <v>249</v>
      </c>
      <c r="F3" s="9" t="s">
        <v>250</v>
      </c>
      <c r="G3" s="9" t="s">
        <v>20</v>
      </c>
      <c r="H3" s="10" t="s">
        <v>70</v>
      </c>
      <c r="I3" s="12" t="s">
        <v>22</v>
      </c>
      <c r="J3" s="12" t="s">
        <v>22</v>
      </c>
      <c r="K3" s="12" t="s">
        <v>22</v>
      </c>
      <c r="L3" s="33" t="s">
        <v>23</v>
      </c>
      <c r="M3" s="33" t="s">
        <v>24</v>
      </c>
      <c r="N3" s="9" t="s">
        <v>251</v>
      </c>
      <c r="O3" s="103" t="s">
        <v>801</v>
      </c>
      <c r="P3" s="103" t="s">
        <v>868</v>
      </c>
      <c r="Q3" s="103" t="s">
        <v>803</v>
      </c>
      <c r="R3" s="103" t="s">
        <v>803</v>
      </c>
      <c r="S3" s="9" t="s">
        <v>252</v>
      </c>
      <c r="T3" s="66" t="s">
        <v>166</v>
      </c>
      <c r="U3" s="117">
        <v>36</v>
      </c>
      <c r="V3" s="10"/>
    </row>
    <row r="4" spans="1:22" s="105" customFormat="1" ht="82.5" customHeight="1" thickTop="1" thickBot="1" x14ac:dyDescent="0.3">
      <c r="A4" s="289" t="s">
        <v>253</v>
      </c>
      <c r="B4" s="9" t="s">
        <v>59</v>
      </c>
      <c r="C4" s="9" t="s">
        <v>946</v>
      </c>
      <c r="D4" s="9" t="s">
        <v>254</v>
      </c>
      <c r="E4" s="9" t="s">
        <v>947</v>
      </c>
      <c r="F4" s="103" t="s">
        <v>1026</v>
      </c>
      <c r="G4" s="9" t="s">
        <v>20</v>
      </c>
      <c r="H4" s="10" t="s">
        <v>70</v>
      </c>
      <c r="I4" s="107">
        <v>1200000</v>
      </c>
      <c r="J4" s="107">
        <v>1200000</v>
      </c>
      <c r="K4" s="12" t="s">
        <v>22</v>
      </c>
      <c r="L4" s="96" t="s">
        <v>23</v>
      </c>
      <c r="M4" s="96" t="s">
        <v>24</v>
      </c>
      <c r="N4" s="103" t="s">
        <v>1044</v>
      </c>
      <c r="O4" s="9" t="s">
        <v>808</v>
      </c>
      <c r="P4" s="103" t="s">
        <v>830</v>
      </c>
      <c r="Q4" s="103" t="s">
        <v>831</v>
      </c>
      <c r="R4" s="103" t="s">
        <v>832</v>
      </c>
      <c r="S4" s="103" t="s">
        <v>255</v>
      </c>
      <c r="T4" s="102" t="s">
        <v>628</v>
      </c>
      <c r="U4" s="118">
        <v>37</v>
      </c>
      <c r="V4" s="111"/>
    </row>
    <row r="5" spans="1:22" s="105" customFormat="1" ht="76.5" thickTop="1" thickBot="1" x14ac:dyDescent="0.3">
      <c r="A5" s="326" t="s">
        <v>156</v>
      </c>
      <c r="B5" s="307" t="s">
        <v>59</v>
      </c>
      <c r="C5" s="307" t="s">
        <v>283</v>
      </c>
      <c r="D5" s="327">
        <v>46637</v>
      </c>
      <c r="E5" s="307">
        <v>12787</v>
      </c>
      <c r="F5" s="307" t="s">
        <v>156</v>
      </c>
      <c r="G5" s="9" t="s">
        <v>284</v>
      </c>
      <c r="H5" s="10" t="s">
        <v>171</v>
      </c>
      <c r="I5" s="112" t="s">
        <v>22</v>
      </c>
      <c r="J5" s="112" t="s">
        <v>22</v>
      </c>
      <c r="K5" s="12" t="s">
        <v>22</v>
      </c>
      <c r="L5" s="96" t="s">
        <v>23</v>
      </c>
      <c r="M5" s="96" t="s">
        <v>24</v>
      </c>
      <c r="N5" s="328" t="s">
        <v>1043</v>
      </c>
      <c r="O5" s="9" t="s">
        <v>801</v>
      </c>
      <c r="P5" s="103" t="s">
        <v>1043</v>
      </c>
      <c r="Q5" s="111" t="s">
        <v>803</v>
      </c>
      <c r="R5" s="111" t="s">
        <v>803</v>
      </c>
      <c r="S5" s="103" t="s">
        <v>285</v>
      </c>
      <c r="T5" s="102" t="s">
        <v>166</v>
      </c>
      <c r="U5" s="118">
        <v>38</v>
      </c>
      <c r="V5" s="111"/>
    </row>
    <row r="6" spans="1:22" ht="117.75" hidden="1" customHeight="1" thickTop="1" thickBot="1" x14ac:dyDescent="0.3">
      <c r="A6" s="289" t="s">
        <v>156</v>
      </c>
      <c r="B6" s="9" t="s">
        <v>59</v>
      </c>
      <c r="C6" s="9" t="s">
        <v>773</v>
      </c>
      <c r="D6" s="52">
        <v>6362</v>
      </c>
      <c r="E6" s="52">
        <v>6362</v>
      </c>
      <c r="F6" s="9" t="s">
        <v>156</v>
      </c>
      <c r="G6" s="9"/>
      <c r="H6" s="10" t="s">
        <v>171</v>
      </c>
      <c r="I6" s="12" t="s">
        <v>22</v>
      </c>
      <c r="J6" s="12" t="s">
        <v>22</v>
      </c>
      <c r="K6" s="12"/>
      <c r="L6" s="33" t="s">
        <v>23</v>
      </c>
      <c r="M6" s="33" t="s">
        <v>24</v>
      </c>
      <c r="N6" s="52" t="s">
        <v>774</v>
      </c>
      <c r="O6" s="52"/>
      <c r="P6" s="87"/>
      <c r="Q6" s="87"/>
      <c r="R6" s="87"/>
      <c r="S6" s="9" t="s">
        <v>285</v>
      </c>
      <c r="T6" s="66" t="s">
        <v>166</v>
      </c>
      <c r="U6" s="117">
        <v>34</v>
      </c>
      <c r="V6" s="10"/>
    </row>
    <row r="7" spans="1:22" s="24" customFormat="1" ht="233.25" hidden="1" customHeight="1" thickTop="1" thickBot="1" x14ac:dyDescent="0.3">
      <c r="A7" s="289" t="s">
        <v>156</v>
      </c>
      <c r="B7" s="9" t="s">
        <v>59</v>
      </c>
      <c r="C7" s="9" t="s">
        <v>286</v>
      </c>
      <c r="D7" s="9" t="s">
        <v>399</v>
      </c>
      <c r="E7" s="9" t="s">
        <v>287</v>
      </c>
      <c r="F7" s="9" t="s">
        <v>288</v>
      </c>
      <c r="G7" s="9" t="s">
        <v>20</v>
      </c>
      <c r="H7" s="10" t="s">
        <v>70</v>
      </c>
      <c r="I7" s="11">
        <v>3000000</v>
      </c>
      <c r="J7" s="11">
        <v>2300000</v>
      </c>
      <c r="K7" s="11"/>
      <c r="L7" s="33" t="s">
        <v>23</v>
      </c>
      <c r="M7" s="33" t="s">
        <v>527</v>
      </c>
      <c r="N7" s="9" t="s">
        <v>1045</v>
      </c>
      <c r="O7" s="9"/>
      <c r="P7" s="86"/>
      <c r="Q7" s="86"/>
      <c r="R7" s="86"/>
      <c r="S7" s="9" t="s">
        <v>289</v>
      </c>
      <c r="T7" s="66" t="s">
        <v>166</v>
      </c>
      <c r="U7" s="117">
        <v>35</v>
      </c>
      <c r="V7" s="9" t="s">
        <v>791</v>
      </c>
    </row>
    <row r="8" spans="1:22" s="13" customFormat="1" ht="115.5" hidden="1" customHeight="1" thickTop="1" thickBot="1" x14ac:dyDescent="0.3">
      <c r="A8" s="290" t="s">
        <v>156</v>
      </c>
      <c r="B8" s="103" t="s">
        <v>59</v>
      </c>
      <c r="C8" s="103" t="s">
        <v>256</v>
      </c>
      <c r="D8" s="103" t="s">
        <v>32</v>
      </c>
      <c r="E8" s="103" t="s">
        <v>257</v>
      </c>
      <c r="F8" s="307" t="s">
        <v>258</v>
      </c>
      <c r="G8" s="9" t="s">
        <v>20</v>
      </c>
      <c r="H8" s="10" t="s">
        <v>178</v>
      </c>
      <c r="I8" s="10" t="s">
        <v>259</v>
      </c>
      <c r="J8" s="10"/>
      <c r="K8" s="10"/>
      <c r="L8" s="10"/>
      <c r="M8" s="10"/>
      <c r="N8" s="307" t="s">
        <v>260</v>
      </c>
      <c r="O8" s="9"/>
      <c r="P8" s="86"/>
      <c r="Q8" s="86"/>
      <c r="R8" s="86"/>
      <c r="S8" s="9" t="s">
        <v>261</v>
      </c>
      <c r="T8" s="66" t="s">
        <v>166</v>
      </c>
      <c r="U8" s="117">
        <v>33</v>
      </c>
      <c r="V8" s="10" t="s">
        <v>619</v>
      </c>
    </row>
    <row r="9" spans="1:22" s="15" customFormat="1" ht="113.25" customHeight="1" thickTop="1" thickBot="1" x14ac:dyDescent="0.3">
      <c r="A9" s="289" t="s">
        <v>162</v>
      </c>
      <c r="B9" s="9" t="s">
        <v>59</v>
      </c>
      <c r="C9" s="14" t="s">
        <v>693</v>
      </c>
      <c r="D9" s="9" t="s">
        <v>664</v>
      </c>
      <c r="E9" s="14" t="s">
        <v>626</v>
      </c>
      <c r="F9" s="14" t="s">
        <v>625</v>
      </c>
      <c r="G9" s="9" t="s">
        <v>20</v>
      </c>
      <c r="H9" s="10" t="s">
        <v>70</v>
      </c>
      <c r="I9" s="11">
        <v>400000</v>
      </c>
      <c r="J9" s="112" t="s">
        <v>22</v>
      </c>
      <c r="K9" s="12" t="s">
        <v>22</v>
      </c>
      <c r="L9" s="33" t="s">
        <v>23</v>
      </c>
      <c r="M9" s="33" t="s">
        <v>24</v>
      </c>
      <c r="N9" s="9" t="s">
        <v>736</v>
      </c>
      <c r="O9" s="9" t="s">
        <v>808</v>
      </c>
      <c r="P9" s="9" t="s">
        <v>791</v>
      </c>
      <c r="Q9" s="9" t="s">
        <v>791</v>
      </c>
      <c r="R9" s="9" t="s">
        <v>791</v>
      </c>
      <c r="S9" s="9" t="s">
        <v>262</v>
      </c>
      <c r="T9" s="66" t="s">
        <v>166</v>
      </c>
      <c r="U9" s="117">
        <v>39</v>
      </c>
      <c r="V9" s="9" t="s">
        <v>791</v>
      </c>
    </row>
    <row r="10" spans="1:22" s="16" customFormat="1" ht="153.75" hidden="1" customHeight="1" thickTop="1" thickBot="1" x14ac:dyDescent="0.3">
      <c r="A10" s="289" t="s">
        <v>162</v>
      </c>
      <c r="B10" s="9" t="s">
        <v>59</v>
      </c>
      <c r="C10" s="9" t="s">
        <v>263</v>
      </c>
      <c r="D10" s="9" t="s">
        <v>32</v>
      </c>
      <c r="E10" s="74" t="s">
        <v>264</v>
      </c>
      <c r="F10" s="74" t="s">
        <v>265</v>
      </c>
      <c r="G10" s="9" t="s">
        <v>20</v>
      </c>
      <c r="H10" s="10" t="s">
        <v>171</v>
      </c>
      <c r="I10" s="11">
        <v>200000</v>
      </c>
      <c r="J10" s="11"/>
      <c r="K10" s="11"/>
      <c r="L10" s="11"/>
      <c r="M10" s="11"/>
      <c r="N10" s="9" t="s">
        <v>266</v>
      </c>
      <c r="O10" s="86"/>
      <c r="P10" s="86"/>
      <c r="Q10" s="86"/>
      <c r="R10" s="86"/>
      <c r="S10" s="9" t="s">
        <v>165</v>
      </c>
      <c r="T10" s="66" t="s">
        <v>166</v>
      </c>
      <c r="U10" s="117">
        <v>36</v>
      </c>
      <c r="V10" s="10"/>
    </row>
    <row r="11" spans="1:22" s="16" customFormat="1" ht="138.75" hidden="1" customHeight="1" thickTop="1" thickBot="1" x14ac:dyDescent="0.3">
      <c r="A11" s="289" t="s">
        <v>162</v>
      </c>
      <c r="B11" s="9" t="s">
        <v>59</v>
      </c>
      <c r="C11" s="14" t="s">
        <v>267</v>
      </c>
      <c r="D11" s="9" t="s">
        <v>32</v>
      </c>
      <c r="E11" s="14" t="s">
        <v>268</v>
      </c>
      <c r="F11" s="14" t="s">
        <v>269</v>
      </c>
      <c r="G11" s="9" t="s">
        <v>20</v>
      </c>
      <c r="H11" s="10" t="s">
        <v>171</v>
      </c>
      <c r="I11" s="11">
        <v>150000</v>
      </c>
      <c r="J11" s="11"/>
      <c r="K11" s="11"/>
      <c r="L11" s="11"/>
      <c r="M11" s="11"/>
      <c r="N11" s="9" t="s">
        <v>266</v>
      </c>
      <c r="O11" s="86"/>
      <c r="P11" s="86"/>
      <c r="Q11" s="86"/>
      <c r="R11" s="86"/>
      <c r="S11" s="9" t="s">
        <v>165</v>
      </c>
      <c r="T11" s="66" t="s">
        <v>166</v>
      </c>
      <c r="U11" s="117"/>
      <c r="V11" s="10"/>
    </row>
    <row r="12" spans="1:22" ht="76.5" hidden="1" thickTop="1" thickBot="1" x14ac:dyDescent="0.3">
      <c r="A12" s="289" t="s">
        <v>162</v>
      </c>
      <c r="B12" s="9" t="s">
        <v>59</v>
      </c>
      <c r="C12" s="14" t="s">
        <v>270</v>
      </c>
      <c r="D12" s="9" t="s">
        <v>694</v>
      </c>
      <c r="E12" s="14" t="s">
        <v>271</v>
      </c>
      <c r="F12" s="14" t="s">
        <v>272</v>
      </c>
      <c r="G12" s="9" t="s">
        <v>20</v>
      </c>
      <c r="H12" s="10" t="s">
        <v>171</v>
      </c>
      <c r="I12" s="11">
        <v>300000</v>
      </c>
      <c r="J12" s="11"/>
      <c r="K12" s="11"/>
      <c r="L12" s="33" t="s">
        <v>23</v>
      </c>
      <c r="M12" s="33" t="s">
        <v>24</v>
      </c>
      <c r="N12" s="9" t="s">
        <v>736</v>
      </c>
      <c r="O12" s="88"/>
      <c r="P12" s="88"/>
      <c r="Q12" s="88"/>
      <c r="R12" s="88"/>
      <c r="S12" s="9" t="s">
        <v>262</v>
      </c>
      <c r="T12" s="66" t="s">
        <v>166</v>
      </c>
      <c r="U12" s="119">
        <v>37</v>
      </c>
      <c r="V12" s="10" t="s">
        <v>791</v>
      </c>
    </row>
    <row r="13" spans="1:22" ht="91.5" thickTop="1" thickBot="1" x14ac:dyDescent="0.3">
      <c r="A13" s="289" t="s">
        <v>162</v>
      </c>
      <c r="B13" s="9" t="s">
        <v>59</v>
      </c>
      <c r="C13" s="18" t="s">
        <v>948</v>
      </c>
      <c r="D13" s="9" t="s">
        <v>273</v>
      </c>
      <c r="E13" s="18" t="s">
        <v>274</v>
      </c>
      <c r="F13" s="18" t="s">
        <v>275</v>
      </c>
      <c r="G13" s="9" t="s">
        <v>20</v>
      </c>
      <c r="H13" s="10" t="s">
        <v>171</v>
      </c>
      <c r="I13" s="11">
        <v>200000</v>
      </c>
      <c r="J13" s="11">
        <v>200000</v>
      </c>
      <c r="K13" s="271">
        <v>169900</v>
      </c>
      <c r="L13" s="33" t="s">
        <v>23</v>
      </c>
      <c r="M13" s="33" t="s">
        <v>24</v>
      </c>
      <c r="N13" s="14" t="s">
        <v>869</v>
      </c>
      <c r="O13" s="103" t="s">
        <v>801</v>
      </c>
      <c r="P13" s="14" t="s">
        <v>869</v>
      </c>
      <c r="Q13" s="111" t="s">
        <v>803</v>
      </c>
      <c r="R13" s="111" t="s">
        <v>803</v>
      </c>
      <c r="S13" s="9" t="s">
        <v>262</v>
      </c>
      <c r="T13" s="66" t="s">
        <v>166</v>
      </c>
      <c r="U13" s="119">
        <v>40</v>
      </c>
      <c r="V13" s="10"/>
    </row>
    <row r="14" spans="1:22" s="16" customFormat="1" ht="178.5" hidden="1" customHeight="1" thickTop="1" thickBot="1" x14ac:dyDescent="0.3">
      <c r="A14" s="291" t="s">
        <v>277</v>
      </c>
      <c r="B14" s="17" t="s">
        <v>59</v>
      </c>
      <c r="C14" s="74" t="s">
        <v>278</v>
      </c>
      <c r="D14" s="10"/>
      <c r="E14" s="74" t="s">
        <v>279</v>
      </c>
      <c r="F14" s="74" t="s">
        <v>279</v>
      </c>
      <c r="G14" s="9" t="s">
        <v>20</v>
      </c>
      <c r="H14" s="10" t="s">
        <v>171</v>
      </c>
      <c r="I14" s="11">
        <v>800000</v>
      </c>
      <c r="J14" s="11"/>
      <c r="K14" s="11"/>
      <c r="L14" s="33" t="s">
        <v>23</v>
      </c>
      <c r="M14" s="33" t="s">
        <v>24</v>
      </c>
      <c r="N14" s="329" t="s">
        <v>32</v>
      </c>
      <c r="O14" s="89"/>
      <c r="P14" s="89"/>
      <c r="Q14" s="89"/>
      <c r="R14" s="89"/>
      <c r="S14" s="17" t="s">
        <v>427</v>
      </c>
      <c r="T14" s="66" t="s">
        <v>180</v>
      </c>
      <c r="U14" s="119"/>
      <c r="V14" s="10"/>
    </row>
    <row r="15" spans="1:22" s="24" customFormat="1" ht="152.25" hidden="1" customHeight="1" thickTop="1" thickBot="1" x14ac:dyDescent="0.3">
      <c r="A15" s="289" t="s">
        <v>162</v>
      </c>
      <c r="B15" s="9" t="s">
        <v>59</v>
      </c>
      <c r="C15" s="14" t="s">
        <v>280</v>
      </c>
      <c r="D15" s="9" t="s">
        <v>399</v>
      </c>
      <c r="E15" s="14" t="s">
        <v>281</v>
      </c>
      <c r="F15" s="14" t="s">
        <v>282</v>
      </c>
      <c r="G15" s="9" t="s">
        <v>20</v>
      </c>
      <c r="H15" s="10" t="s">
        <v>171</v>
      </c>
      <c r="I15" s="11">
        <v>1000000</v>
      </c>
      <c r="J15" s="11"/>
      <c r="K15" s="11"/>
      <c r="L15" s="33" t="s">
        <v>23</v>
      </c>
      <c r="M15" s="33" t="s">
        <v>24</v>
      </c>
      <c r="N15" s="330" t="s">
        <v>736</v>
      </c>
      <c r="O15" s="86"/>
      <c r="P15" s="86"/>
      <c r="Q15" s="86"/>
      <c r="R15" s="86"/>
      <c r="S15" s="9" t="s">
        <v>262</v>
      </c>
      <c r="T15" s="66" t="s">
        <v>166</v>
      </c>
      <c r="U15" s="119">
        <v>39</v>
      </c>
      <c r="V15" s="10" t="s">
        <v>784</v>
      </c>
    </row>
    <row r="16" spans="1:22" s="15" customFormat="1" ht="122.25" customHeight="1" thickTop="1" thickBot="1" x14ac:dyDescent="0.3">
      <c r="A16" s="292" t="s">
        <v>277</v>
      </c>
      <c r="B16" s="293" t="s">
        <v>59</v>
      </c>
      <c r="C16" s="106" t="s">
        <v>949</v>
      </c>
      <c r="D16" s="103" t="s">
        <v>399</v>
      </c>
      <c r="E16" s="106" t="s">
        <v>290</v>
      </c>
      <c r="F16" s="106" t="s">
        <v>291</v>
      </c>
      <c r="G16" s="9" t="s">
        <v>292</v>
      </c>
      <c r="H16" s="10" t="s">
        <v>171</v>
      </c>
      <c r="I16" s="285">
        <v>200000</v>
      </c>
      <c r="J16" s="285">
        <v>200000</v>
      </c>
      <c r="K16" s="12" t="s">
        <v>22</v>
      </c>
      <c r="L16" s="33" t="s">
        <v>23</v>
      </c>
      <c r="M16" s="33" t="s">
        <v>536</v>
      </c>
      <c r="N16" s="103" t="s">
        <v>736</v>
      </c>
      <c r="O16" s="9" t="s">
        <v>736</v>
      </c>
      <c r="P16" s="9" t="s">
        <v>736</v>
      </c>
      <c r="Q16" s="9" t="s">
        <v>736</v>
      </c>
      <c r="R16" s="9" t="s">
        <v>736</v>
      </c>
      <c r="S16" s="9" t="s">
        <v>293</v>
      </c>
      <c r="T16" s="280" t="s">
        <v>166</v>
      </c>
      <c r="U16" s="117">
        <v>41</v>
      </c>
      <c r="V16" s="9" t="s">
        <v>736</v>
      </c>
    </row>
    <row r="17" spans="1:22" s="105" customFormat="1" ht="91.5" thickTop="1" thickBot="1" x14ac:dyDescent="0.3">
      <c r="A17" s="289" t="s">
        <v>167</v>
      </c>
      <c r="B17" s="9" t="s">
        <v>168</v>
      </c>
      <c r="C17" s="103" t="s">
        <v>988</v>
      </c>
      <c r="D17" s="9" t="s">
        <v>399</v>
      </c>
      <c r="E17" s="9" t="s">
        <v>294</v>
      </c>
      <c r="F17" s="9" t="s">
        <v>295</v>
      </c>
      <c r="G17" s="274" t="s">
        <v>296</v>
      </c>
      <c r="H17" s="9" t="s">
        <v>70</v>
      </c>
      <c r="I17" s="104">
        <v>150000</v>
      </c>
      <c r="J17" s="104">
        <v>150000</v>
      </c>
      <c r="K17" s="104">
        <v>87082</v>
      </c>
      <c r="L17" s="96" t="s">
        <v>23</v>
      </c>
      <c r="M17" s="96" t="s">
        <v>695</v>
      </c>
      <c r="N17" s="9" t="s">
        <v>297</v>
      </c>
      <c r="O17" s="103" t="s">
        <v>801</v>
      </c>
      <c r="P17" s="103" t="s">
        <v>833</v>
      </c>
      <c r="Q17" s="103" t="s">
        <v>803</v>
      </c>
      <c r="R17" s="103" t="s">
        <v>803</v>
      </c>
      <c r="S17" s="103" t="s">
        <v>298</v>
      </c>
      <c r="T17" s="102" t="s">
        <v>180</v>
      </c>
      <c r="U17" s="118">
        <v>42</v>
      </c>
      <c r="V17" s="111"/>
    </row>
    <row r="18" spans="1:22" s="105" customFormat="1" ht="78" customHeight="1" thickTop="1" thickBot="1" x14ac:dyDescent="0.3">
      <c r="A18" s="289" t="s">
        <v>167</v>
      </c>
      <c r="B18" s="9" t="s">
        <v>168</v>
      </c>
      <c r="C18" s="106" t="s">
        <v>696</v>
      </c>
      <c r="D18" s="9" t="s">
        <v>399</v>
      </c>
      <c r="E18" s="18" t="s">
        <v>989</v>
      </c>
      <c r="F18" s="18" t="s">
        <v>620</v>
      </c>
      <c r="G18" s="274" t="s">
        <v>296</v>
      </c>
      <c r="H18" s="9" t="s">
        <v>70</v>
      </c>
      <c r="I18" s="107">
        <v>400000</v>
      </c>
      <c r="J18" s="107">
        <v>400000</v>
      </c>
      <c r="K18" s="12" t="s">
        <v>22</v>
      </c>
      <c r="L18" s="96" t="s">
        <v>23</v>
      </c>
      <c r="M18" s="96" t="s">
        <v>93</v>
      </c>
      <c r="N18" s="103" t="s">
        <v>1046</v>
      </c>
      <c r="O18" s="9" t="s">
        <v>808</v>
      </c>
      <c r="P18" s="9" t="s">
        <v>834</v>
      </c>
      <c r="Q18" s="9" t="s">
        <v>835</v>
      </c>
      <c r="R18" s="9" t="s">
        <v>836</v>
      </c>
      <c r="S18" s="103" t="s">
        <v>298</v>
      </c>
      <c r="T18" s="102" t="s">
        <v>180</v>
      </c>
      <c r="U18" s="120">
        <v>43</v>
      </c>
      <c r="V18" s="111"/>
    </row>
    <row r="19" spans="1:22" s="105" customFormat="1" ht="61.5" thickTop="1" thickBot="1" x14ac:dyDescent="0.3">
      <c r="A19" s="289" t="s">
        <v>167</v>
      </c>
      <c r="B19" s="9" t="s">
        <v>168</v>
      </c>
      <c r="C19" s="103" t="s">
        <v>990</v>
      </c>
      <c r="D19" s="9" t="s">
        <v>399</v>
      </c>
      <c r="E19" s="103" t="s">
        <v>299</v>
      </c>
      <c r="F19" s="9" t="s">
        <v>300</v>
      </c>
      <c r="G19" s="274" t="s">
        <v>296</v>
      </c>
      <c r="H19" s="9" t="s">
        <v>70</v>
      </c>
      <c r="I19" s="104">
        <v>700000</v>
      </c>
      <c r="J19" s="104">
        <v>257000</v>
      </c>
      <c r="K19" s="104">
        <v>257000</v>
      </c>
      <c r="L19" s="96" t="s">
        <v>23</v>
      </c>
      <c r="M19" s="96" t="s">
        <v>527</v>
      </c>
      <c r="N19" s="9" t="s">
        <v>301</v>
      </c>
      <c r="O19" s="9" t="s">
        <v>801</v>
      </c>
      <c r="P19" s="9" t="s">
        <v>837</v>
      </c>
      <c r="Q19" s="9" t="s">
        <v>803</v>
      </c>
      <c r="R19" s="9" t="s">
        <v>803</v>
      </c>
      <c r="S19" s="103" t="s">
        <v>302</v>
      </c>
      <c r="T19" s="102" t="s">
        <v>180</v>
      </c>
      <c r="U19" s="118">
        <v>44</v>
      </c>
      <c r="V19" s="111"/>
    </row>
    <row r="20" spans="1:22" s="105" customFormat="1" ht="91.5" thickTop="1" thickBot="1" x14ac:dyDescent="0.3">
      <c r="A20" s="289" t="s">
        <v>167</v>
      </c>
      <c r="B20" s="9" t="s">
        <v>168</v>
      </c>
      <c r="C20" s="103" t="s">
        <v>303</v>
      </c>
      <c r="D20" s="9" t="s">
        <v>399</v>
      </c>
      <c r="E20" s="9" t="s">
        <v>304</v>
      </c>
      <c r="F20" s="9" t="s">
        <v>305</v>
      </c>
      <c r="G20" s="274" t="s">
        <v>296</v>
      </c>
      <c r="H20" s="9" t="s">
        <v>70</v>
      </c>
      <c r="I20" s="104">
        <v>500000</v>
      </c>
      <c r="J20" s="104">
        <f>-I23+J23</f>
        <v>0</v>
      </c>
      <c r="K20" s="104"/>
      <c r="L20" s="96" t="s">
        <v>23</v>
      </c>
      <c r="M20" s="96" t="s">
        <v>527</v>
      </c>
      <c r="N20" s="9" t="s">
        <v>736</v>
      </c>
      <c r="O20" s="9" t="s">
        <v>808</v>
      </c>
      <c r="P20" s="9" t="s">
        <v>791</v>
      </c>
      <c r="Q20" s="9" t="s">
        <v>791</v>
      </c>
      <c r="R20" s="9" t="s">
        <v>791</v>
      </c>
      <c r="S20" s="103" t="s">
        <v>302</v>
      </c>
      <c r="T20" s="102" t="s">
        <v>180</v>
      </c>
      <c r="U20" s="118">
        <v>45</v>
      </c>
      <c r="V20" s="103" t="s">
        <v>791</v>
      </c>
    </row>
    <row r="21" spans="1:22" s="105" customFormat="1" ht="66" customHeight="1" thickTop="1" thickBot="1" x14ac:dyDescent="0.3">
      <c r="A21" s="289" t="s">
        <v>167</v>
      </c>
      <c r="B21" s="9" t="s">
        <v>168</v>
      </c>
      <c r="C21" s="9" t="s">
        <v>697</v>
      </c>
      <c r="D21" s="9" t="s">
        <v>399</v>
      </c>
      <c r="E21" s="9" t="s">
        <v>649</v>
      </c>
      <c r="F21" s="9" t="s">
        <v>649</v>
      </c>
      <c r="G21" s="274" t="s">
        <v>296</v>
      </c>
      <c r="H21" s="9" t="s">
        <v>70</v>
      </c>
      <c r="I21" s="104">
        <v>200000</v>
      </c>
      <c r="J21" s="104">
        <f>-I24+J24</f>
        <v>0</v>
      </c>
      <c r="K21" s="104">
        <f>---K22-J21</f>
        <v>0</v>
      </c>
      <c r="L21" s="96" t="s">
        <v>23</v>
      </c>
      <c r="M21" s="96" t="s">
        <v>93</v>
      </c>
      <c r="N21" s="103" t="s">
        <v>736</v>
      </c>
      <c r="O21" s="9" t="s">
        <v>808</v>
      </c>
      <c r="P21" s="9" t="s">
        <v>791</v>
      </c>
      <c r="Q21" s="9" t="s">
        <v>791</v>
      </c>
      <c r="R21" s="9" t="s">
        <v>791</v>
      </c>
      <c r="S21" s="103" t="s">
        <v>302</v>
      </c>
      <c r="T21" s="102" t="s">
        <v>180</v>
      </c>
      <c r="U21" s="118">
        <v>46</v>
      </c>
      <c r="V21" s="103" t="s">
        <v>791</v>
      </c>
    </row>
    <row r="22" spans="1:22" s="105" customFormat="1" ht="82.5" customHeight="1" thickTop="1" thickBot="1" x14ac:dyDescent="0.3">
      <c r="A22" s="289" t="s">
        <v>167</v>
      </c>
      <c r="B22" s="9" t="s">
        <v>168</v>
      </c>
      <c r="C22" s="103" t="s">
        <v>950</v>
      </c>
      <c r="D22" s="103" t="s">
        <v>698</v>
      </c>
      <c r="E22" s="103" t="s">
        <v>306</v>
      </c>
      <c r="F22" s="103" t="s">
        <v>307</v>
      </c>
      <c r="G22" s="274" t="s">
        <v>296</v>
      </c>
      <c r="H22" s="9" t="s">
        <v>70</v>
      </c>
      <c r="I22" s="104">
        <v>5000000</v>
      </c>
      <c r="J22" s="104">
        <v>1443000</v>
      </c>
      <c r="K22" s="104">
        <v>0</v>
      </c>
      <c r="L22" s="96" t="s">
        <v>23</v>
      </c>
      <c r="M22" s="96" t="s">
        <v>527</v>
      </c>
      <c r="N22" s="9" t="s">
        <v>799</v>
      </c>
      <c r="O22" s="103" t="s">
        <v>801</v>
      </c>
      <c r="P22" s="103" t="s">
        <v>839</v>
      </c>
      <c r="Q22" s="103" t="s">
        <v>803</v>
      </c>
      <c r="R22" s="103" t="s">
        <v>803</v>
      </c>
      <c r="S22" s="103" t="s">
        <v>302</v>
      </c>
      <c r="T22" s="102" t="s">
        <v>180</v>
      </c>
      <c r="U22" s="118">
        <v>47</v>
      </c>
      <c r="V22" s="111"/>
    </row>
    <row r="23" spans="1:22" s="105" customFormat="1" ht="109.5" customHeight="1" thickTop="1" thickBot="1" x14ac:dyDescent="0.3">
      <c r="A23" s="289" t="s">
        <v>167</v>
      </c>
      <c r="B23" s="9" t="s">
        <v>168</v>
      </c>
      <c r="C23" s="9" t="s">
        <v>309</v>
      </c>
      <c r="D23" s="9" t="s">
        <v>665</v>
      </c>
      <c r="E23" s="103" t="s">
        <v>991</v>
      </c>
      <c r="F23" s="103" t="s">
        <v>310</v>
      </c>
      <c r="G23" s="9" t="s">
        <v>20</v>
      </c>
      <c r="H23" s="9" t="s">
        <v>70</v>
      </c>
      <c r="I23" s="108">
        <v>300000</v>
      </c>
      <c r="J23" s="108">
        <v>300000</v>
      </c>
      <c r="K23" s="12">
        <v>0</v>
      </c>
      <c r="L23" s="96" t="s">
        <v>23</v>
      </c>
      <c r="M23" s="96" t="s">
        <v>93</v>
      </c>
      <c r="N23" s="103" t="s">
        <v>311</v>
      </c>
      <c r="O23" s="9" t="s">
        <v>808</v>
      </c>
      <c r="P23" s="103" t="s">
        <v>840</v>
      </c>
      <c r="Q23" s="103" t="s">
        <v>835</v>
      </c>
      <c r="R23" s="103" t="s">
        <v>841</v>
      </c>
      <c r="S23" s="103" t="s">
        <v>308</v>
      </c>
      <c r="T23" s="102" t="s">
        <v>180</v>
      </c>
      <c r="U23" s="118">
        <v>48</v>
      </c>
      <c r="V23" s="111"/>
    </row>
    <row r="24" spans="1:22" s="105" customFormat="1" ht="91.5" thickTop="1" thickBot="1" x14ac:dyDescent="0.3">
      <c r="A24" s="289" t="s">
        <v>167</v>
      </c>
      <c r="B24" s="9" t="s">
        <v>168</v>
      </c>
      <c r="C24" s="9" t="s">
        <v>312</v>
      </c>
      <c r="D24" s="9" t="s">
        <v>665</v>
      </c>
      <c r="E24" s="103" t="s">
        <v>313</v>
      </c>
      <c r="F24" s="103" t="s">
        <v>314</v>
      </c>
      <c r="G24" s="9" t="s">
        <v>315</v>
      </c>
      <c r="H24" s="9" t="s">
        <v>70</v>
      </c>
      <c r="I24" s="109">
        <v>1000000</v>
      </c>
      <c r="J24" s="109">
        <v>1000000</v>
      </c>
      <c r="K24" s="12">
        <v>0</v>
      </c>
      <c r="L24" s="96" t="s">
        <v>23</v>
      </c>
      <c r="M24" s="96" t="s">
        <v>93</v>
      </c>
      <c r="N24" s="103" t="s">
        <v>316</v>
      </c>
      <c r="O24" s="103" t="s">
        <v>801</v>
      </c>
      <c r="P24" s="103" t="s">
        <v>842</v>
      </c>
      <c r="Q24" s="103" t="s">
        <v>803</v>
      </c>
      <c r="R24" s="103" t="s">
        <v>803</v>
      </c>
      <c r="S24" s="103" t="s">
        <v>317</v>
      </c>
      <c r="T24" s="102" t="s">
        <v>180</v>
      </c>
      <c r="U24" s="118">
        <v>49</v>
      </c>
      <c r="V24" s="111"/>
    </row>
    <row r="25" spans="1:22" s="105" customFormat="1" ht="164.25" hidden="1" customHeight="1" thickTop="1" thickBot="1" x14ac:dyDescent="0.3">
      <c r="A25" s="289" t="s">
        <v>167</v>
      </c>
      <c r="B25" s="9" t="s">
        <v>168</v>
      </c>
      <c r="C25" s="18" t="s">
        <v>318</v>
      </c>
      <c r="D25" s="9" t="s">
        <v>665</v>
      </c>
      <c r="E25" s="106" t="s">
        <v>319</v>
      </c>
      <c r="F25" s="106" t="s">
        <v>320</v>
      </c>
      <c r="G25" s="9" t="s">
        <v>20</v>
      </c>
      <c r="H25" s="9" t="s">
        <v>70</v>
      </c>
      <c r="I25" s="108">
        <v>8000000</v>
      </c>
      <c r="J25" s="108"/>
      <c r="K25" s="108"/>
      <c r="L25" s="108"/>
      <c r="M25" s="108"/>
      <c r="N25" s="103" t="s">
        <v>321</v>
      </c>
      <c r="O25" s="103"/>
      <c r="P25" s="103"/>
      <c r="Q25" s="103"/>
      <c r="R25" s="103"/>
      <c r="S25" s="103" t="s">
        <v>322</v>
      </c>
      <c r="T25" s="102" t="s">
        <v>180</v>
      </c>
      <c r="U25" s="118">
        <v>56</v>
      </c>
      <c r="V25" s="111"/>
    </row>
    <row r="26" spans="1:22" s="105" customFormat="1" ht="65.25" customHeight="1" thickTop="1" thickBot="1" x14ac:dyDescent="0.3">
      <c r="A26" s="289" t="s">
        <v>167</v>
      </c>
      <c r="B26" s="9" t="s">
        <v>168</v>
      </c>
      <c r="C26" s="103" t="s">
        <v>629</v>
      </c>
      <c r="D26" s="9" t="s">
        <v>665</v>
      </c>
      <c r="E26" s="103" t="s">
        <v>951</v>
      </c>
      <c r="F26" s="106" t="s">
        <v>630</v>
      </c>
      <c r="G26" s="9" t="s">
        <v>20</v>
      </c>
      <c r="H26" s="9" t="s">
        <v>70</v>
      </c>
      <c r="I26" s="108">
        <v>5000000</v>
      </c>
      <c r="J26" s="108">
        <v>5000000</v>
      </c>
      <c r="K26" s="108">
        <v>356797.36</v>
      </c>
      <c r="L26" s="96" t="s">
        <v>23</v>
      </c>
      <c r="M26" s="96" t="s">
        <v>93</v>
      </c>
      <c r="N26" s="103" t="s">
        <v>1047</v>
      </c>
      <c r="O26" s="103" t="s">
        <v>801</v>
      </c>
      <c r="P26" s="103" t="s">
        <v>843</v>
      </c>
      <c r="Q26" s="103" t="s">
        <v>803</v>
      </c>
      <c r="R26" s="103" t="s">
        <v>803</v>
      </c>
      <c r="S26" s="103" t="s">
        <v>631</v>
      </c>
      <c r="T26" s="102" t="s">
        <v>180</v>
      </c>
      <c r="U26" s="118">
        <v>50</v>
      </c>
      <c r="V26" s="111"/>
    </row>
    <row r="27" spans="1:22" s="105" customFormat="1" ht="76.5" thickTop="1" thickBot="1" x14ac:dyDescent="0.3">
      <c r="A27" s="289" t="s">
        <v>167</v>
      </c>
      <c r="B27" s="9" t="s">
        <v>168</v>
      </c>
      <c r="C27" s="106" t="s">
        <v>952</v>
      </c>
      <c r="D27" s="9" t="s">
        <v>665</v>
      </c>
      <c r="E27" s="103" t="s">
        <v>953</v>
      </c>
      <c r="F27" s="106" t="s">
        <v>954</v>
      </c>
      <c r="G27" s="9" t="s">
        <v>20</v>
      </c>
      <c r="H27" s="9" t="s">
        <v>70</v>
      </c>
      <c r="I27" s="108">
        <v>3000000</v>
      </c>
      <c r="J27" s="108">
        <v>3000000</v>
      </c>
      <c r="K27" s="12">
        <v>0</v>
      </c>
      <c r="L27" s="96" t="s">
        <v>23</v>
      </c>
      <c r="M27" s="96" t="s">
        <v>93</v>
      </c>
      <c r="N27" s="103" t="s">
        <v>1048</v>
      </c>
      <c r="O27" s="103" t="s">
        <v>801</v>
      </c>
      <c r="P27" s="103" t="s">
        <v>844</v>
      </c>
      <c r="Q27" s="103" t="s">
        <v>803</v>
      </c>
      <c r="R27" s="103" t="s">
        <v>803</v>
      </c>
      <c r="S27" s="103" t="s">
        <v>323</v>
      </c>
      <c r="T27" s="102" t="s">
        <v>180</v>
      </c>
      <c r="U27" s="118">
        <v>51</v>
      </c>
      <c r="V27" s="111"/>
    </row>
    <row r="28" spans="1:22" s="105" customFormat="1" ht="83.25" customHeight="1" thickTop="1" thickBot="1" x14ac:dyDescent="0.3">
      <c r="A28" s="289" t="s">
        <v>167</v>
      </c>
      <c r="B28" s="9" t="s">
        <v>168</v>
      </c>
      <c r="C28" s="9" t="s">
        <v>324</v>
      </c>
      <c r="D28" s="9" t="s">
        <v>665</v>
      </c>
      <c r="E28" s="9" t="s">
        <v>325</v>
      </c>
      <c r="F28" s="9" t="s">
        <v>326</v>
      </c>
      <c r="G28" s="9" t="s">
        <v>20</v>
      </c>
      <c r="H28" s="9" t="s">
        <v>70</v>
      </c>
      <c r="I28" s="109">
        <v>300000</v>
      </c>
      <c r="J28" s="109">
        <v>300000</v>
      </c>
      <c r="K28" s="12" t="s">
        <v>22</v>
      </c>
      <c r="L28" s="96" t="s">
        <v>23</v>
      </c>
      <c r="M28" s="96" t="s">
        <v>93</v>
      </c>
      <c r="N28" s="9" t="s">
        <v>736</v>
      </c>
      <c r="O28" s="103" t="s">
        <v>32</v>
      </c>
      <c r="P28" s="103" t="s">
        <v>838</v>
      </c>
      <c r="Q28" s="103" t="s">
        <v>32</v>
      </c>
      <c r="R28" s="103" t="s">
        <v>32</v>
      </c>
      <c r="S28" s="103" t="s">
        <v>308</v>
      </c>
      <c r="T28" s="102" t="s">
        <v>180</v>
      </c>
      <c r="U28" s="118">
        <v>52</v>
      </c>
      <c r="V28" s="111"/>
    </row>
    <row r="29" spans="1:22" s="105" customFormat="1" ht="61.5" hidden="1" thickTop="1" thickBot="1" x14ac:dyDescent="0.3">
      <c r="A29" s="289" t="s">
        <v>167</v>
      </c>
      <c r="B29" s="9" t="s">
        <v>168</v>
      </c>
      <c r="C29" s="9" t="s">
        <v>611</v>
      </c>
      <c r="D29" s="9"/>
      <c r="E29" s="9" t="s">
        <v>612</v>
      </c>
      <c r="F29" s="9" t="s">
        <v>613</v>
      </c>
      <c r="G29" s="9" t="s">
        <v>20</v>
      </c>
      <c r="H29" s="9" t="s">
        <v>70</v>
      </c>
      <c r="I29" s="109">
        <v>350000</v>
      </c>
      <c r="J29" s="109"/>
      <c r="K29" s="109"/>
      <c r="L29" s="96" t="s">
        <v>23</v>
      </c>
      <c r="M29" s="96" t="s">
        <v>93</v>
      </c>
      <c r="N29" s="9"/>
      <c r="O29" s="103"/>
      <c r="P29" s="103"/>
      <c r="Q29" s="103"/>
      <c r="R29" s="103"/>
      <c r="S29" s="103"/>
      <c r="T29" s="102"/>
      <c r="U29" s="118"/>
      <c r="V29" s="111"/>
    </row>
    <row r="30" spans="1:22" s="15" customFormat="1" ht="111" customHeight="1" thickTop="1" thickBot="1" x14ac:dyDescent="0.3">
      <c r="A30" s="289" t="s">
        <v>167</v>
      </c>
      <c r="B30" s="9" t="s">
        <v>168</v>
      </c>
      <c r="C30" s="103" t="s">
        <v>638</v>
      </c>
      <c r="D30" s="9" t="s">
        <v>698</v>
      </c>
      <c r="E30" s="103" t="s">
        <v>955</v>
      </c>
      <c r="F30" s="103" t="s">
        <v>639</v>
      </c>
      <c r="G30" s="9" t="s">
        <v>20</v>
      </c>
      <c r="H30" s="9" t="s">
        <v>70</v>
      </c>
      <c r="I30" s="20">
        <v>1000000</v>
      </c>
      <c r="J30" s="20">
        <v>1000000</v>
      </c>
      <c r="K30" s="12">
        <v>0</v>
      </c>
      <c r="L30" s="33" t="s">
        <v>23</v>
      </c>
      <c r="M30" s="33" t="s">
        <v>93</v>
      </c>
      <c r="N30" s="103" t="s">
        <v>32</v>
      </c>
      <c r="O30" s="9" t="s">
        <v>808</v>
      </c>
      <c r="P30" s="9" t="s">
        <v>845</v>
      </c>
      <c r="Q30" s="9" t="s">
        <v>835</v>
      </c>
      <c r="R30" s="9" t="s">
        <v>836</v>
      </c>
      <c r="S30" s="9" t="s">
        <v>327</v>
      </c>
      <c r="T30" s="280" t="s">
        <v>180</v>
      </c>
      <c r="U30" s="117">
        <v>53</v>
      </c>
      <c r="V30" s="10"/>
    </row>
    <row r="31" spans="1:22" s="105" customFormat="1" ht="61.5" thickTop="1" thickBot="1" x14ac:dyDescent="0.3">
      <c r="A31" s="289" t="s">
        <v>167</v>
      </c>
      <c r="B31" s="9" t="s">
        <v>168</v>
      </c>
      <c r="C31" s="9" t="s">
        <v>328</v>
      </c>
      <c r="D31" s="9" t="s">
        <v>698</v>
      </c>
      <c r="E31" s="9" t="s">
        <v>329</v>
      </c>
      <c r="F31" s="9" t="s">
        <v>330</v>
      </c>
      <c r="G31" s="9" t="s">
        <v>20</v>
      </c>
      <c r="H31" s="9" t="s">
        <v>70</v>
      </c>
      <c r="I31" s="108">
        <v>250000</v>
      </c>
      <c r="J31" s="108">
        <v>250000</v>
      </c>
      <c r="K31" s="12">
        <v>0</v>
      </c>
      <c r="L31" s="96" t="s">
        <v>23</v>
      </c>
      <c r="M31" s="96" t="s">
        <v>93</v>
      </c>
      <c r="N31" s="9" t="s">
        <v>331</v>
      </c>
      <c r="O31" s="9" t="s">
        <v>808</v>
      </c>
      <c r="P31" s="103" t="s">
        <v>846</v>
      </c>
      <c r="Q31" s="103" t="s">
        <v>831</v>
      </c>
      <c r="R31" s="103" t="s">
        <v>832</v>
      </c>
      <c r="S31" s="103" t="s">
        <v>332</v>
      </c>
      <c r="T31" s="102" t="s">
        <v>180</v>
      </c>
      <c r="U31" s="118">
        <v>54</v>
      </c>
      <c r="V31" s="111"/>
    </row>
    <row r="32" spans="1:22" s="105" customFormat="1" ht="87" thickTop="1" thickBot="1" x14ac:dyDescent="0.3">
      <c r="A32" s="289" t="s">
        <v>167</v>
      </c>
      <c r="B32" s="9" t="s">
        <v>168</v>
      </c>
      <c r="C32" s="9" t="s">
        <v>699</v>
      </c>
      <c r="D32" s="9" t="s">
        <v>32</v>
      </c>
      <c r="E32" s="9" t="s">
        <v>669</v>
      </c>
      <c r="F32" s="9" t="s">
        <v>674</v>
      </c>
      <c r="G32" s="9" t="s">
        <v>20</v>
      </c>
      <c r="H32" s="9" t="s">
        <v>70</v>
      </c>
      <c r="I32" s="108">
        <v>350000</v>
      </c>
      <c r="J32" s="108">
        <v>350000</v>
      </c>
      <c r="K32" s="12">
        <v>0</v>
      </c>
      <c r="L32" s="96" t="s">
        <v>23</v>
      </c>
      <c r="M32" s="96" t="s">
        <v>93</v>
      </c>
      <c r="N32" s="48" t="s">
        <v>737</v>
      </c>
      <c r="O32" s="110" t="s">
        <v>801</v>
      </c>
      <c r="P32" s="110" t="s">
        <v>847</v>
      </c>
      <c r="Q32" s="110" t="s">
        <v>803</v>
      </c>
      <c r="R32" s="110" t="s">
        <v>803</v>
      </c>
      <c r="S32" s="110" t="s">
        <v>632</v>
      </c>
      <c r="T32" s="102" t="s">
        <v>180</v>
      </c>
      <c r="U32" s="118">
        <v>55</v>
      </c>
      <c r="V32" s="111"/>
    </row>
    <row r="33" spans="1:22" s="105" customFormat="1" ht="65.25" customHeight="1" thickTop="1" thickBot="1" x14ac:dyDescent="0.3">
      <c r="A33" s="289" t="s">
        <v>167</v>
      </c>
      <c r="B33" s="9" t="s">
        <v>168</v>
      </c>
      <c r="C33" s="18" t="s">
        <v>333</v>
      </c>
      <c r="D33" s="9" t="s">
        <v>32</v>
      </c>
      <c r="E33" s="18" t="s">
        <v>334</v>
      </c>
      <c r="F33" s="18" t="s">
        <v>335</v>
      </c>
      <c r="G33" s="9" t="s">
        <v>20</v>
      </c>
      <c r="H33" s="9" t="s">
        <v>70</v>
      </c>
      <c r="I33" s="107">
        <v>100000</v>
      </c>
      <c r="J33" s="107">
        <v>100000</v>
      </c>
      <c r="K33" s="107">
        <v>64361.2</v>
      </c>
      <c r="L33" s="96" t="s">
        <v>23</v>
      </c>
      <c r="M33" s="96" t="s">
        <v>93</v>
      </c>
      <c r="N33" s="9" t="s">
        <v>331</v>
      </c>
      <c r="O33" s="103" t="s">
        <v>801</v>
      </c>
      <c r="P33" s="103" t="s">
        <v>848</v>
      </c>
      <c r="Q33" s="103" t="s">
        <v>803</v>
      </c>
      <c r="R33" s="103" t="s">
        <v>803</v>
      </c>
      <c r="S33" s="103" t="s">
        <v>332</v>
      </c>
      <c r="T33" s="102" t="s">
        <v>180</v>
      </c>
      <c r="U33" s="118">
        <v>56</v>
      </c>
      <c r="V33" s="111"/>
    </row>
    <row r="34" spans="1:22" s="105" customFormat="1" ht="63" customHeight="1" thickTop="1" thickBot="1" x14ac:dyDescent="0.3">
      <c r="A34" s="289" t="s">
        <v>167</v>
      </c>
      <c r="B34" s="9" t="s">
        <v>168</v>
      </c>
      <c r="C34" s="18" t="s">
        <v>621</v>
      </c>
      <c r="D34" s="9" t="s">
        <v>32</v>
      </c>
      <c r="E34" s="18" t="s">
        <v>336</v>
      </c>
      <c r="F34" s="18" t="s">
        <v>336</v>
      </c>
      <c r="G34" s="9" t="s">
        <v>20</v>
      </c>
      <c r="H34" s="9" t="s">
        <v>70</v>
      </c>
      <c r="I34" s="107">
        <v>200000</v>
      </c>
      <c r="J34" s="107">
        <v>200000</v>
      </c>
      <c r="K34" s="12">
        <v>0</v>
      </c>
      <c r="L34" s="96" t="s">
        <v>23</v>
      </c>
      <c r="M34" s="96" t="s">
        <v>93</v>
      </c>
      <c r="N34" s="9" t="s">
        <v>1049</v>
      </c>
      <c r="O34" s="103" t="s">
        <v>801</v>
      </c>
      <c r="P34" s="103" t="s">
        <v>839</v>
      </c>
      <c r="Q34" s="103" t="s">
        <v>803</v>
      </c>
      <c r="R34" s="103" t="s">
        <v>803</v>
      </c>
      <c r="S34" s="103" t="s">
        <v>332</v>
      </c>
      <c r="T34" s="102" t="s">
        <v>180</v>
      </c>
      <c r="U34" s="118">
        <v>57</v>
      </c>
      <c r="V34" s="111"/>
    </row>
    <row r="35" spans="1:22" s="105" customFormat="1" ht="76.5" thickTop="1" thickBot="1" x14ac:dyDescent="0.3">
      <c r="A35" s="289" t="s">
        <v>167</v>
      </c>
      <c r="B35" s="9" t="s">
        <v>168</v>
      </c>
      <c r="C35" s="18" t="s">
        <v>337</v>
      </c>
      <c r="D35" s="9" t="s">
        <v>32</v>
      </c>
      <c r="E35" s="18" t="s">
        <v>338</v>
      </c>
      <c r="F35" s="18" t="s">
        <v>339</v>
      </c>
      <c r="G35" s="9" t="s">
        <v>20</v>
      </c>
      <c r="H35" s="9" t="s">
        <v>70</v>
      </c>
      <c r="I35" s="107">
        <v>600000</v>
      </c>
      <c r="J35" s="107">
        <v>800000</v>
      </c>
      <c r="K35" s="12">
        <v>0</v>
      </c>
      <c r="L35" s="96" t="s">
        <v>23</v>
      </c>
      <c r="M35" s="96" t="s">
        <v>93</v>
      </c>
      <c r="N35" s="9" t="s">
        <v>297</v>
      </c>
      <c r="O35" s="103" t="s">
        <v>801</v>
      </c>
      <c r="P35" s="103" t="s">
        <v>849</v>
      </c>
      <c r="Q35" s="103" t="s">
        <v>803</v>
      </c>
      <c r="R35" s="103" t="s">
        <v>803</v>
      </c>
      <c r="S35" s="103" t="s">
        <v>340</v>
      </c>
      <c r="T35" s="102" t="s">
        <v>180</v>
      </c>
      <c r="U35" s="118">
        <v>58</v>
      </c>
      <c r="V35" s="111"/>
    </row>
    <row r="36" spans="1:22" s="105" customFormat="1" ht="76.5" thickTop="1" thickBot="1" x14ac:dyDescent="0.3">
      <c r="A36" s="289" t="s">
        <v>167</v>
      </c>
      <c r="B36" s="9" t="s">
        <v>168</v>
      </c>
      <c r="C36" s="18" t="s">
        <v>661</v>
      </c>
      <c r="D36" s="9" t="s">
        <v>32</v>
      </c>
      <c r="E36" s="18" t="s">
        <v>617</v>
      </c>
      <c r="F36" s="18" t="s">
        <v>617</v>
      </c>
      <c r="G36" s="9" t="s">
        <v>20</v>
      </c>
      <c r="H36" s="9" t="s">
        <v>70</v>
      </c>
      <c r="I36" s="107">
        <v>2000000</v>
      </c>
      <c r="J36" s="107">
        <v>3000000</v>
      </c>
      <c r="K36" s="107">
        <v>2203277.62</v>
      </c>
      <c r="L36" s="96" t="s">
        <v>23</v>
      </c>
      <c r="M36" s="96" t="s">
        <v>93</v>
      </c>
      <c r="N36" s="9" t="s">
        <v>633</v>
      </c>
      <c r="O36" s="103" t="s">
        <v>801</v>
      </c>
      <c r="P36" s="103" t="s">
        <v>850</v>
      </c>
      <c r="Q36" s="103" t="s">
        <v>803</v>
      </c>
      <c r="R36" s="103" t="s">
        <v>803</v>
      </c>
      <c r="S36" s="103" t="s">
        <v>351</v>
      </c>
      <c r="T36" s="102" t="s">
        <v>180</v>
      </c>
      <c r="U36" s="118">
        <v>59</v>
      </c>
      <c r="V36" s="111"/>
    </row>
    <row r="37" spans="1:22" s="15" customFormat="1" ht="76.5" hidden="1" thickTop="1" thickBot="1" x14ac:dyDescent="0.3">
      <c r="A37" s="289" t="s">
        <v>167</v>
      </c>
      <c r="B37" s="9" t="s">
        <v>168</v>
      </c>
      <c r="C37" s="9" t="s">
        <v>344</v>
      </c>
      <c r="D37" s="17" t="s">
        <v>345</v>
      </c>
      <c r="E37" s="9" t="s">
        <v>346</v>
      </c>
      <c r="F37" s="9" t="s">
        <v>347</v>
      </c>
      <c r="G37" s="9" t="s">
        <v>348</v>
      </c>
      <c r="H37" s="9" t="s">
        <v>349</v>
      </c>
      <c r="I37" s="22">
        <v>7771500</v>
      </c>
      <c r="J37" s="22"/>
      <c r="K37" s="22"/>
      <c r="L37" s="33" t="s">
        <v>23</v>
      </c>
      <c r="M37" s="33" t="s">
        <v>93</v>
      </c>
      <c r="N37" s="9" t="s">
        <v>350</v>
      </c>
      <c r="O37" s="86"/>
      <c r="P37" s="86"/>
      <c r="Q37" s="86"/>
      <c r="R37" s="86"/>
      <c r="S37" s="9" t="s">
        <v>351</v>
      </c>
      <c r="T37" s="66" t="s">
        <v>180</v>
      </c>
      <c r="U37" s="117">
        <v>64</v>
      </c>
      <c r="V37" s="10"/>
    </row>
    <row r="38" spans="1:22" s="15" customFormat="1" ht="106.5" thickTop="1" thickBot="1" x14ac:dyDescent="0.3">
      <c r="A38" s="289" t="s">
        <v>167</v>
      </c>
      <c r="B38" s="9" t="s">
        <v>168</v>
      </c>
      <c r="C38" s="103" t="s">
        <v>981</v>
      </c>
      <c r="D38" s="103" t="s">
        <v>992</v>
      </c>
      <c r="E38" s="103" t="s">
        <v>956</v>
      </c>
      <c r="F38" s="9" t="s">
        <v>356</v>
      </c>
      <c r="G38" s="9" t="s">
        <v>356</v>
      </c>
      <c r="H38" s="10" t="s">
        <v>352</v>
      </c>
      <c r="I38" s="10">
        <v>1663485.12</v>
      </c>
      <c r="J38" s="12">
        <v>259919.55</v>
      </c>
      <c r="K38" s="12">
        <v>827318.16</v>
      </c>
      <c r="L38" s="33" t="s">
        <v>23</v>
      </c>
      <c r="M38" s="33" t="s">
        <v>678</v>
      </c>
      <c r="N38" s="9" t="s">
        <v>32</v>
      </c>
      <c r="O38" s="9" t="s">
        <v>32</v>
      </c>
      <c r="P38" s="9" t="s">
        <v>32</v>
      </c>
      <c r="Q38" s="9" t="s">
        <v>32</v>
      </c>
      <c r="R38" s="9" t="s">
        <v>32</v>
      </c>
      <c r="S38" s="9" t="s">
        <v>357</v>
      </c>
      <c r="T38" s="66" t="s">
        <v>180</v>
      </c>
      <c r="U38" s="117">
        <v>60</v>
      </c>
      <c r="V38" s="10"/>
    </row>
    <row r="39" spans="1:22" s="105" customFormat="1" ht="106.5" thickTop="1" thickBot="1" x14ac:dyDescent="0.3">
      <c r="A39" s="289" t="s">
        <v>167</v>
      </c>
      <c r="B39" s="9" t="s">
        <v>168</v>
      </c>
      <c r="C39" s="103" t="s">
        <v>982</v>
      </c>
      <c r="D39" s="103" t="s">
        <v>992</v>
      </c>
      <c r="E39" s="103" t="s">
        <v>957</v>
      </c>
      <c r="F39" s="9" t="s">
        <v>358</v>
      </c>
      <c r="G39" s="9" t="s">
        <v>358</v>
      </c>
      <c r="H39" s="10" t="s">
        <v>352</v>
      </c>
      <c r="I39" s="111">
        <v>831742.56</v>
      </c>
      <c r="J39" s="112">
        <v>129959.78</v>
      </c>
      <c r="K39" s="12">
        <v>0</v>
      </c>
      <c r="L39" s="33" t="s">
        <v>23</v>
      </c>
      <c r="M39" s="33" t="s">
        <v>527</v>
      </c>
      <c r="N39" s="9" t="s">
        <v>738</v>
      </c>
      <c r="O39" s="103" t="s">
        <v>801</v>
      </c>
      <c r="P39" s="103" t="s">
        <v>851</v>
      </c>
      <c r="Q39" s="103" t="s">
        <v>803</v>
      </c>
      <c r="R39" s="103" t="s">
        <v>803</v>
      </c>
      <c r="S39" s="103" t="s">
        <v>357</v>
      </c>
      <c r="T39" s="102" t="s">
        <v>180</v>
      </c>
      <c r="U39" s="118">
        <v>61</v>
      </c>
      <c r="V39" s="111"/>
    </row>
    <row r="40" spans="1:22" s="15" customFormat="1" ht="151.5" thickTop="1" thickBot="1" x14ac:dyDescent="0.3">
      <c r="A40" s="289" t="s">
        <v>167</v>
      </c>
      <c r="B40" s="9" t="s">
        <v>168</v>
      </c>
      <c r="C40" s="9" t="s">
        <v>1027</v>
      </c>
      <c r="D40" s="9" t="s">
        <v>993</v>
      </c>
      <c r="E40" s="9" t="s">
        <v>1028</v>
      </c>
      <c r="F40" s="9" t="s">
        <v>729</v>
      </c>
      <c r="G40" s="9" t="s">
        <v>729</v>
      </c>
      <c r="H40" s="10" t="s">
        <v>354</v>
      </c>
      <c r="I40" s="9">
        <v>1708852.9</v>
      </c>
      <c r="J40" s="20">
        <v>472581</v>
      </c>
      <c r="K40" s="20">
        <v>1553244.3</v>
      </c>
      <c r="L40" s="33" t="s">
        <v>23</v>
      </c>
      <c r="M40" s="33" t="s">
        <v>678</v>
      </c>
      <c r="N40" s="9" t="s">
        <v>32</v>
      </c>
      <c r="O40" s="9" t="s">
        <v>32</v>
      </c>
      <c r="P40" s="9" t="s">
        <v>32</v>
      </c>
      <c r="Q40" s="9" t="s">
        <v>32</v>
      </c>
      <c r="R40" s="9" t="s">
        <v>32</v>
      </c>
      <c r="S40" s="9" t="s">
        <v>353</v>
      </c>
      <c r="T40" s="66" t="s">
        <v>180</v>
      </c>
      <c r="U40" s="117">
        <v>62</v>
      </c>
      <c r="V40" s="10"/>
    </row>
    <row r="41" spans="1:22" s="105" customFormat="1" ht="76.5" thickTop="1" thickBot="1" x14ac:dyDescent="0.3">
      <c r="A41" s="289" t="s">
        <v>167</v>
      </c>
      <c r="B41" s="9" t="s">
        <v>168</v>
      </c>
      <c r="C41" s="9" t="s">
        <v>1029</v>
      </c>
      <c r="D41" s="9" t="s">
        <v>993</v>
      </c>
      <c r="E41" s="9" t="s">
        <v>1030</v>
      </c>
      <c r="F41" s="9" t="s">
        <v>361</v>
      </c>
      <c r="G41" s="9" t="s">
        <v>361</v>
      </c>
      <c r="H41" s="10" t="s">
        <v>352</v>
      </c>
      <c r="I41" s="111">
        <v>1512259.2</v>
      </c>
      <c r="J41" s="112">
        <v>2986290.5</v>
      </c>
      <c r="K41" s="112">
        <v>1252126.83</v>
      </c>
      <c r="L41" s="96" t="s">
        <v>23</v>
      </c>
      <c r="M41" s="96" t="s">
        <v>93</v>
      </c>
      <c r="N41" s="9" t="s">
        <v>730</v>
      </c>
      <c r="O41" s="113" t="s">
        <v>801</v>
      </c>
      <c r="P41" s="113" t="s">
        <v>852</v>
      </c>
      <c r="Q41" s="113" t="s">
        <v>803</v>
      </c>
      <c r="R41" s="113" t="s">
        <v>803</v>
      </c>
      <c r="S41" s="103" t="s">
        <v>355</v>
      </c>
      <c r="T41" s="102" t="s">
        <v>180</v>
      </c>
      <c r="U41" s="118">
        <v>63</v>
      </c>
      <c r="V41" s="111"/>
    </row>
    <row r="42" spans="1:22" s="105" customFormat="1" ht="106.5" thickTop="1" thickBot="1" x14ac:dyDescent="0.3">
      <c r="A42" s="289" t="s">
        <v>167</v>
      </c>
      <c r="B42" s="9" t="s">
        <v>168</v>
      </c>
      <c r="C42" s="9" t="s">
        <v>1031</v>
      </c>
      <c r="D42" s="9" t="s">
        <v>993</v>
      </c>
      <c r="E42" s="9" t="s">
        <v>1032</v>
      </c>
      <c r="F42" s="9" t="s">
        <v>362</v>
      </c>
      <c r="G42" s="9" t="s">
        <v>362</v>
      </c>
      <c r="H42" s="10" t="s">
        <v>352</v>
      </c>
      <c r="I42" s="111">
        <v>146500.10999999999</v>
      </c>
      <c r="J42" s="112">
        <v>1846500.11</v>
      </c>
      <c r="K42" s="112">
        <v>1037444.43</v>
      </c>
      <c r="L42" s="96" t="s">
        <v>23</v>
      </c>
      <c r="M42" s="96" t="s">
        <v>93</v>
      </c>
      <c r="N42" s="9" t="s">
        <v>730</v>
      </c>
      <c r="O42" s="113" t="s">
        <v>801</v>
      </c>
      <c r="P42" s="113" t="s">
        <v>852</v>
      </c>
      <c r="Q42" s="113" t="s">
        <v>803</v>
      </c>
      <c r="R42" s="113" t="s">
        <v>803</v>
      </c>
      <c r="S42" s="103" t="s">
        <v>355</v>
      </c>
      <c r="T42" s="102" t="s">
        <v>180</v>
      </c>
      <c r="U42" s="118">
        <v>64</v>
      </c>
      <c r="V42" s="111"/>
    </row>
    <row r="43" spans="1:22" s="105" customFormat="1" ht="99" customHeight="1" thickTop="1" thickBot="1" x14ac:dyDescent="0.3">
      <c r="A43" s="326" t="s">
        <v>167</v>
      </c>
      <c r="B43" s="307" t="s">
        <v>168</v>
      </c>
      <c r="C43" s="307" t="s">
        <v>1033</v>
      </c>
      <c r="D43" s="307" t="s">
        <v>993</v>
      </c>
      <c r="E43" s="307" t="s">
        <v>1034</v>
      </c>
      <c r="F43" s="307" t="s">
        <v>360</v>
      </c>
      <c r="G43" s="9" t="s">
        <v>360</v>
      </c>
      <c r="H43" s="10" t="s">
        <v>352</v>
      </c>
      <c r="I43" s="111">
        <v>354435.75</v>
      </c>
      <c r="J43" s="108">
        <v>0</v>
      </c>
      <c r="K43" s="108">
        <v>1506269.84</v>
      </c>
      <c r="L43" s="96" t="s">
        <v>23</v>
      </c>
      <c r="M43" s="96" t="s">
        <v>93</v>
      </c>
      <c r="N43" s="307" t="s">
        <v>1050</v>
      </c>
      <c r="O43" s="113" t="s">
        <v>801</v>
      </c>
      <c r="P43" s="113" t="s">
        <v>852</v>
      </c>
      <c r="Q43" s="113" t="s">
        <v>803</v>
      </c>
      <c r="R43" s="113" t="s">
        <v>803</v>
      </c>
      <c r="S43" s="103" t="s">
        <v>355</v>
      </c>
      <c r="T43" s="102" t="s">
        <v>180</v>
      </c>
      <c r="U43" s="118">
        <v>65</v>
      </c>
      <c r="V43" s="111"/>
    </row>
    <row r="44" spans="1:22" s="105" customFormat="1" ht="106.5" thickTop="1" thickBot="1" x14ac:dyDescent="0.3">
      <c r="A44" s="290" t="s">
        <v>167</v>
      </c>
      <c r="B44" s="103" t="s">
        <v>168</v>
      </c>
      <c r="C44" s="103" t="s">
        <v>958</v>
      </c>
      <c r="D44" s="9" t="s">
        <v>993</v>
      </c>
      <c r="E44" s="103" t="s">
        <v>959</v>
      </c>
      <c r="F44" s="103" t="s">
        <v>363</v>
      </c>
      <c r="G44" s="9" t="s">
        <v>363</v>
      </c>
      <c r="H44" s="10" t="s">
        <v>352</v>
      </c>
      <c r="I44" s="108">
        <v>129959.78</v>
      </c>
      <c r="J44" s="108">
        <v>0</v>
      </c>
      <c r="K44" s="12">
        <v>0</v>
      </c>
      <c r="L44" s="96" t="s">
        <v>23</v>
      </c>
      <c r="M44" s="96" t="s">
        <v>93</v>
      </c>
      <c r="N44" s="103" t="s">
        <v>739</v>
      </c>
      <c r="O44" s="113" t="s">
        <v>801</v>
      </c>
      <c r="P44" s="113" t="s">
        <v>853</v>
      </c>
      <c r="Q44" s="113" t="s">
        <v>803</v>
      </c>
      <c r="R44" s="113" t="s">
        <v>803</v>
      </c>
      <c r="S44" s="103" t="s">
        <v>357</v>
      </c>
      <c r="T44" s="102" t="s">
        <v>180</v>
      </c>
      <c r="U44" s="118">
        <v>66</v>
      </c>
      <c r="V44" s="111"/>
    </row>
    <row r="45" spans="1:22" s="15" customFormat="1" ht="76.5" customHeight="1" thickTop="1" thickBot="1" x14ac:dyDescent="0.3">
      <c r="A45" s="289" t="s">
        <v>167</v>
      </c>
      <c r="B45" s="9" t="s">
        <v>168</v>
      </c>
      <c r="C45" s="9" t="s">
        <v>1035</v>
      </c>
      <c r="D45" s="9" t="s">
        <v>993</v>
      </c>
      <c r="E45" s="53" t="s">
        <v>1036</v>
      </c>
      <c r="F45" s="53" t="s">
        <v>700</v>
      </c>
      <c r="G45" s="53" t="s">
        <v>700</v>
      </c>
      <c r="H45" s="54" t="s">
        <v>352</v>
      </c>
      <c r="I45" s="19">
        <v>1814814.72</v>
      </c>
      <c r="J45" s="19">
        <v>347359.46</v>
      </c>
      <c r="K45" s="19">
        <v>1105231.48</v>
      </c>
      <c r="L45" s="33" t="s">
        <v>23</v>
      </c>
      <c r="M45" s="33" t="s">
        <v>678</v>
      </c>
      <c r="N45" s="53" t="s">
        <v>32</v>
      </c>
      <c r="O45" s="9" t="s">
        <v>32</v>
      </c>
      <c r="P45" s="9" t="s">
        <v>32</v>
      </c>
      <c r="Q45" s="9" t="s">
        <v>32</v>
      </c>
      <c r="R45" s="9" t="s">
        <v>32</v>
      </c>
      <c r="S45" s="53" t="s">
        <v>627</v>
      </c>
      <c r="T45" s="55" t="s">
        <v>180</v>
      </c>
      <c r="U45" s="121">
        <v>67</v>
      </c>
      <c r="V45" s="10"/>
    </row>
    <row r="46" spans="1:22" s="15" customFormat="1" ht="151.5" thickTop="1" thickBot="1" x14ac:dyDescent="0.3">
      <c r="A46" s="289" t="s">
        <v>167</v>
      </c>
      <c r="B46" s="9" t="s">
        <v>168</v>
      </c>
      <c r="C46" s="9" t="s">
        <v>1037</v>
      </c>
      <c r="D46" s="9" t="s">
        <v>993</v>
      </c>
      <c r="E46" s="9" t="s">
        <v>1038</v>
      </c>
      <c r="F46" s="9" t="s">
        <v>428</v>
      </c>
      <c r="G46" s="9" t="s">
        <v>428</v>
      </c>
      <c r="H46" s="10" t="s">
        <v>352</v>
      </c>
      <c r="I46" s="22">
        <v>125241.12</v>
      </c>
      <c r="J46" s="22">
        <v>125241.12</v>
      </c>
      <c r="K46" s="22">
        <v>1214587.21</v>
      </c>
      <c r="L46" s="33" t="s">
        <v>23</v>
      </c>
      <c r="M46" s="33" t="s">
        <v>678</v>
      </c>
      <c r="N46" s="53" t="s">
        <v>32</v>
      </c>
      <c r="O46" s="9" t="s">
        <v>32</v>
      </c>
      <c r="P46" s="9" t="s">
        <v>32</v>
      </c>
      <c r="Q46" s="9" t="s">
        <v>32</v>
      </c>
      <c r="R46" s="9" t="s">
        <v>32</v>
      </c>
      <c r="S46" s="9" t="s">
        <v>353</v>
      </c>
      <c r="T46" s="66" t="s">
        <v>180</v>
      </c>
      <c r="U46" s="117">
        <v>68</v>
      </c>
      <c r="V46" s="10"/>
    </row>
    <row r="47" spans="1:22" s="105" customFormat="1" ht="76.5" thickTop="1" thickBot="1" x14ac:dyDescent="0.3">
      <c r="A47" s="289" t="s">
        <v>167</v>
      </c>
      <c r="B47" s="9" t="s">
        <v>168</v>
      </c>
      <c r="C47" s="9" t="s">
        <v>1039</v>
      </c>
      <c r="D47" s="9" t="s">
        <v>993</v>
      </c>
      <c r="E47" s="9" t="s">
        <v>1040</v>
      </c>
      <c r="F47" s="9" t="s">
        <v>364</v>
      </c>
      <c r="G47" s="9" t="s">
        <v>364</v>
      </c>
      <c r="H47" s="10" t="s">
        <v>352</v>
      </c>
      <c r="I47" s="108">
        <v>285927.84000000003</v>
      </c>
      <c r="J47" s="108">
        <v>1649113.59</v>
      </c>
      <c r="K47" s="108">
        <v>3710161.45</v>
      </c>
      <c r="L47" s="33" t="s">
        <v>23</v>
      </c>
      <c r="M47" s="33" t="s">
        <v>983</v>
      </c>
      <c r="N47" s="331" t="s">
        <v>731</v>
      </c>
      <c r="O47" s="113" t="s">
        <v>801</v>
      </c>
      <c r="P47" s="113" t="s">
        <v>854</v>
      </c>
      <c r="Q47" s="113" t="s">
        <v>803</v>
      </c>
      <c r="R47" s="113" t="s">
        <v>803</v>
      </c>
      <c r="S47" s="103" t="s">
        <v>355</v>
      </c>
      <c r="T47" s="102" t="s">
        <v>180</v>
      </c>
      <c r="U47" s="118">
        <v>69</v>
      </c>
      <c r="V47" s="111"/>
    </row>
    <row r="48" spans="1:22" ht="108" customHeight="1" thickTop="1" thickBot="1" x14ac:dyDescent="0.3">
      <c r="A48" s="290" t="s">
        <v>167</v>
      </c>
      <c r="B48" s="103" t="s">
        <v>168</v>
      </c>
      <c r="C48" s="103" t="s">
        <v>960</v>
      </c>
      <c r="D48" s="9" t="s">
        <v>992</v>
      </c>
      <c r="E48" s="103" t="s">
        <v>961</v>
      </c>
      <c r="F48" s="103" t="s">
        <v>359</v>
      </c>
      <c r="G48" s="9" t="s">
        <v>359</v>
      </c>
      <c r="H48" s="10" t="s">
        <v>352</v>
      </c>
      <c r="I48" s="10">
        <v>141784.9</v>
      </c>
      <c r="J48" s="12">
        <v>141784.9</v>
      </c>
      <c r="K48" s="12">
        <v>369356.43</v>
      </c>
      <c r="L48" s="33" t="s">
        <v>23</v>
      </c>
      <c r="M48" s="33" t="s">
        <v>71</v>
      </c>
      <c r="N48" s="103" t="s">
        <v>32</v>
      </c>
      <c r="O48" s="9" t="s">
        <v>32</v>
      </c>
      <c r="P48" s="9" t="s">
        <v>32</v>
      </c>
      <c r="Q48" s="9" t="s">
        <v>32</v>
      </c>
      <c r="R48" s="9" t="s">
        <v>32</v>
      </c>
      <c r="S48" s="9" t="s">
        <v>357</v>
      </c>
      <c r="T48" s="66" t="s">
        <v>180</v>
      </c>
      <c r="U48" s="117">
        <v>70</v>
      </c>
      <c r="V48" s="10"/>
    </row>
    <row r="49" spans="1:22" s="13" customFormat="1" ht="91.5" thickTop="1" thickBot="1" x14ac:dyDescent="0.3">
      <c r="A49" s="289" t="s">
        <v>167</v>
      </c>
      <c r="B49" s="9" t="s">
        <v>168</v>
      </c>
      <c r="C49" s="9" t="s">
        <v>740</v>
      </c>
      <c r="D49" s="9" t="s">
        <v>666</v>
      </c>
      <c r="E49" s="9" t="s">
        <v>667</v>
      </c>
      <c r="F49" s="9" t="s">
        <v>666</v>
      </c>
      <c r="G49" s="9" t="s">
        <v>668</v>
      </c>
      <c r="H49" s="10" t="s">
        <v>352</v>
      </c>
      <c r="I49" s="10">
        <v>867542</v>
      </c>
      <c r="J49" s="10">
        <v>867542</v>
      </c>
      <c r="K49" s="12">
        <v>867541.56</v>
      </c>
      <c r="L49" s="33" t="s">
        <v>23</v>
      </c>
      <c r="M49" s="33" t="s">
        <v>678</v>
      </c>
      <c r="N49" s="9" t="s">
        <v>32</v>
      </c>
      <c r="O49" s="9" t="s">
        <v>32</v>
      </c>
      <c r="P49" s="9" t="s">
        <v>32</v>
      </c>
      <c r="Q49" s="9" t="s">
        <v>32</v>
      </c>
      <c r="R49" s="9" t="s">
        <v>32</v>
      </c>
      <c r="S49" s="48" t="s">
        <v>634</v>
      </c>
      <c r="T49" s="66" t="s">
        <v>180</v>
      </c>
      <c r="U49" s="117">
        <v>71</v>
      </c>
      <c r="V49" s="10"/>
    </row>
    <row r="50" spans="1:22" s="105" customFormat="1" ht="123.75" customHeight="1" thickTop="1" thickBot="1" x14ac:dyDescent="0.3">
      <c r="A50" s="290" t="s">
        <v>174</v>
      </c>
      <c r="B50" s="103" t="s">
        <v>168</v>
      </c>
      <c r="C50" s="294" t="s">
        <v>962</v>
      </c>
      <c r="D50" s="103" t="s">
        <v>32</v>
      </c>
      <c r="E50" s="103" t="s">
        <v>963</v>
      </c>
      <c r="F50" s="294" t="s">
        <v>365</v>
      </c>
      <c r="G50" s="9" t="s">
        <v>20</v>
      </c>
      <c r="H50" s="9" t="s">
        <v>178</v>
      </c>
      <c r="I50" s="108">
        <v>500000</v>
      </c>
      <c r="J50" s="108">
        <v>500000</v>
      </c>
      <c r="K50" s="12">
        <v>0</v>
      </c>
      <c r="L50" s="96" t="s">
        <v>23</v>
      </c>
      <c r="M50" s="96" t="s">
        <v>701</v>
      </c>
      <c r="N50" s="103" t="s">
        <v>1044</v>
      </c>
      <c r="O50" s="103" t="s">
        <v>801</v>
      </c>
      <c r="P50" s="103" t="s">
        <v>855</v>
      </c>
      <c r="Q50" s="103" t="s">
        <v>803</v>
      </c>
      <c r="R50" s="103" t="s">
        <v>803</v>
      </c>
      <c r="S50" s="103" t="s">
        <v>366</v>
      </c>
      <c r="T50" s="102" t="s">
        <v>180</v>
      </c>
      <c r="U50" s="118">
        <v>72</v>
      </c>
      <c r="V50" s="111"/>
    </row>
    <row r="51" spans="1:22" s="15" customFormat="1" ht="130.5" customHeight="1" thickTop="1" thickBot="1" x14ac:dyDescent="0.3">
      <c r="A51" s="289" t="s">
        <v>367</v>
      </c>
      <c r="B51" s="9" t="s">
        <v>168</v>
      </c>
      <c r="C51" s="294" t="s">
        <v>964</v>
      </c>
      <c r="D51" s="9" t="s">
        <v>702</v>
      </c>
      <c r="E51" s="275" t="s">
        <v>742</v>
      </c>
      <c r="F51" s="23" t="s">
        <v>368</v>
      </c>
      <c r="G51" s="9" t="s">
        <v>20</v>
      </c>
      <c r="H51" s="9" t="s">
        <v>178</v>
      </c>
      <c r="I51" s="19">
        <v>11800000</v>
      </c>
      <c r="J51" s="19">
        <v>11800000</v>
      </c>
      <c r="K51" s="19">
        <v>3359464.1</v>
      </c>
      <c r="L51" s="33" t="s">
        <v>23</v>
      </c>
      <c r="M51" s="33" t="s">
        <v>93</v>
      </c>
      <c r="N51" s="275" t="s">
        <v>741</v>
      </c>
      <c r="O51" s="75" t="s">
        <v>808</v>
      </c>
      <c r="P51" s="75" t="s">
        <v>856</v>
      </c>
      <c r="Q51" s="75" t="s">
        <v>857</v>
      </c>
      <c r="R51" s="75" t="s">
        <v>858</v>
      </c>
      <c r="S51" s="9" t="s">
        <v>745</v>
      </c>
      <c r="T51" s="280" t="s">
        <v>180</v>
      </c>
      <c r="U51" s="117">
        <v>73</v>
      </c>
      <c r="V51" s="10"/>
    </row>
    <row r="52" spans="1:22" s="21" customFormat="1" ht="132.75" customHeight="1" thickTop="1" thickBot="1" x14ac:dyDescent="0.3">
      <c r="A52" s="289" t="s">
        <v>174</v>
      </c>
      <c r="B52" s="9" t="s">
        <v>168</v>
      </c>
      <c r="C52" s="9" t="s">
        <v>965</v>
      </c>
      <c r="D52" s="9" t="s">
        <v>32</v>
      </c>
      <c r="E52" s="103" t="s">
        <v>966</v>
      </c>
      <c r="F52" s="9" t="s">
        <v>616</v>
      </c>
      <c r="G52" s="9" t="s">
        <v>20</v>
      </c>
      <c r="H52" s="9" t="s">
        <v>178</v>
      </c>
      <c r="I52" s="19">
        <v>9246000</v>
      </c>
      <c r="J52" s="19">
        <v>13254837.109999999</v>
      </c>
      <c r="K52" s="19">
        <v>13421125.73</v>
      </c>
      <c r="L52" s="33" t="s">
        <v>23</v>
      </c>
      <c r="M52" s="33" t="s">
        <v>536</v>
      </c>
      <c r="N52" s="275" t="s">
        <v>32</v>
      </c>
      <c r="O52" s="9" t="s">
        <v>32</v>
      </c>
      <c r="P52" s="9" t="s">
        <v>32</v>
      </c>
      <c r="Q52" s="9" t="s">
        <v>32</v>
      </c>
      <c r="R52" s="9" t="s">
        <v>32</v>
      </c>
      <c r="S52" s="49" t="s">
        <v>746</v>
      </c>
      <c r="T52" s="66" t="s">
        <v>180</v>
      </c>
      <c r="U52" s="117">
        <v>74</v>
      </c>
      <c r="V52" s="10"/>
    </row>
    <row r="53" spans="1:22" s="15" customFormat="1" ht="102.75" customHeight="1" thickTop="1" thickBot="1" x14ac:dyDescent="0.3">
      <c r="A53" s="289" t="s">
        <v>174</v>
      </c>
      <c r="B53" s="9" t="s">
        <v>168</v>
      </c>
      <c r="C53" s="23" t="s">
        <v>744</v>
      </c>
      <c r="D53" s="9" t="s">
        <v>32</v>
      </c>
      <c r="E53" s="275" t="s">
        <v>967</v>
      </c>
      <c r="F53" s="23" t="s">
        <v>743</v>
      </c>
      <c r="G53" s="9" t="s">
        <v>20</v>
      </c>
      <c r="H53" s="9" t="s">
        <v>178</v>
      </c>
      <c r="I53" s="19">
        <v>11800000</v>
      </c>
      <c r="J53" s="19">
        <v>9291162.8900000006</v>
      </c>
      <c r="K53" s="19">
        <v>1309845.8600000001</v>
      </c>
      <c r="L53" s="33" t="s">
        <v>23</v>
      </c>
      <c r="M53" s="33" t="s">
        <v>93</v>
      </c>
      <c r="N53" s="275" t="s">
        <v>1051</v>
      </c>
      <c r="O53" s="75" t="s">
        <v>808</v>
      </c>
      <c r="P53" s="75" t="s">
        <v>856</v>
      </c>
      <c r="Q53" s="75" t="s">
        <v>859</v>
      </c>
      <c r="R53" s="75" t="s">
        <v>860</v>
      </c>
      <c r="S53" s="9" t="s">
        <v>370</v>
      </c>
      <c r="T53" s="280" t="s">
        <v>180</v>
      </c>
      <c r="U53" s="117">
        <v>75</v>
      </c>
      <c r="V53" s="10"/>
    </row>
    <row r="54" spans="1:22" s="21" customFormat="1" ht="93" customHeight="1" thickTop="1" thickBot="1" x14ac:dyDescent="0.3">
      <c r="A54" s="289" t="s">
        <v>174</v>
      </c>
      <c r="B54" s="9" t="s">
        <v>168</v>
      </c>
      <c r="C54" s="23" t="s">
        <v>968</v>
      </c>
      <c r="D54" s="9" t="s">
        <v>32</v>
      </c>
      <c r="E54" s="275" t="s">
        <v>969</v>
      </c>
      <c r="F54" s="23" t="s">
        <v>747</v>
      </c>
      <c r="G54" s="9" t="s">
        <v>20</v>
      </c>
      <c r="H54" s="9" t="s">
        <v>178</v>
      </c>
      <c r="I54" s="108">
        <v>11800000</v>
      </c>
      <c r="J54" s="108">
        <v>11300000</v>
      </c>
      <c r="K54" s="108">
        <v>1696</v>
      </c>
      <c r="L54" s="96" t="s">
        <v>23</v>
      </c>
      <c r="M54" s="96" t="s">
        <v>93</v>
      </c>
      <c r="N54" s="275" t="s">
        <v>1051</v>
      </c>
      <c r="O54" s="114" t="s">
        <v>808</v>
      </c>
      <c r="P54" s="114" t="s">
        <v>856</v>
      </c>
      <c r="Q54" s="114" t="s">
        <v>859</v>
      </c>
      <c r="R54" s="114" t="s">
        <v>860</v>
      </c>
      <c r="S54" s="103" t="s">
        <v>370</v>
      </c>
      <c r="T54" s="102" t="s">
        <v>180</v>
      </c>
      <c r="U54" s="118">
        <v>76</v>
      </c>
      <c r="V54" s="261"/>
    </row>
    <row r="55" spans="1:22" s="21" customFormat="1" ht="115.5" hidden="1" customHeight="1" thickTop="1" thickBot="1" x14ac:dyDescent="0.3">
      <c r="A55" s="289" t="s">
        <v>174</v>
      </c>
      <c r="B55" s="9" t="s">
        <v>168</v>
      </c>
      <c r="C55" s="23" t="s">
        <v>640</v>
      </c>
      <c r="D55" s="9" t="s">
        <v>399</v>
      </c>
      <c r="E55" s="23" t="s">
        <v>641</v>
      </c>
      <c r="F55" s="23" t="s">
        <v>642</v>
      </c>
      <c r="G55" s="9" t="s">
        <v>20</v>
      </c>
      <c r="H55" s="9" t="s">
        <v>178</v>
      </c>
      <c r="I55" s="267">
        <v>15000000</v>
      </c>
      <c r="J55" s="267"/>
      <c r="K55" s="267"/>
      <c r="L55" s="259" t="s">
        <v>23</v>
      </c>
      <c r="M55" s="259" t="s">
        <v>93</v>
      </c>
      <c r="N55" s="275" t="s">
        <v>1051</v>
      </c>
      <c r="O55" s="266" t="s">
        <v>808</v>
      </c>
      <c r="P55" s="266" t="s">
        <v>856</v>
      </c>
      <c r="Q55" s="268"/>
      <c r="R55" s="268"/>
      <c r="S55" s="269" t="s">
        <v>382</v>
      </c>
      <c r="T55" s="262" t="s">
        <v>180</v>
      </c>
      <c r="U55" s="263">
        <v>79</v>
      </c>
      <c r="V55" s="261"/>
    </row>
    <row r="56" spans="1:22" s="21" customFormat="1" ht="81" hidden="1" customHeight="1" thickTop="1" thickBot="1" x14ac:dyDescent="0.3">
      <c r="A56" s="289" t="s">
        <v>174</v>
      </c>
      <c r="B56" s="9" t="s">
        <v>168</v>
      </c>
      <c r="C56" s="23" t="s">
        <v>662</v>
      </c>
      <c r="D56" s="276" t="s">
        <v>399</v>
      </c>
      <c r="E56" s="23" t="s">
        <v>647</v>
      </c>
      <c r="F56" s="23" t="s">
        <v>646</v>
      </c>
      <c r="G56" s="9" t="s">
        <v>20</v>
      </c>
      <c r="H56" s="9" t="s">
        <v>178</v>
      </c>
      <c r="I56" s="267">
        <v>10000000</v>
      </c>
      <c r="J56" s="267"/>
      <c r="K56" s="267"/>
      <c r="L56" s="259" t="s">
        <v>23</v>
      </c>
      <c r="M56" s="259" t="s">
        <v>93</v>
      </c>
      <c r="N56" s="275" t="s">
        <v>1051</v>
      </c>
      <c r="O56" s="266" t="s">
        <v>808</v>
      </c>
      <c r="P56" s="266" t="s">
        <v>856</v>
      </c>
      <c r="Q56" s="268"/>
      <c r="R56" s="268"/>
      <c r="S56" s="269" t="s">
        <v>648</v>
      </c>
      <c r="T56" s="262" t="s">
        <v>180</v>
      </c>
      <c r="U56" s="263">
        <v>80</v>
      </c>
      <c r="V56" s="261"/>
    </row>
    <row r="57" spans="1:22" s="21" customFormat="1" ht="90.75" hidden="1" customHeight="1" thickTop="1" thickBot="1" x14ac:dyDescent="0.3">
      <c r="A57" s="289" t="s">
        <v>174</v>
      </c>
      <c r="B57" s="9" t="s">
        <v>168</v>
      </c>
      <c r="C57" s="23" t="s">
        <v>643</v>
      </c>
      <c r="D57" s="276" t="s">
        <v>399</v>
      </c>
      <c r="E57" s="23" t="s">
        <v>644</v>
      </c>
      <c r="F57" s="23" t="s">
        <v>645</v>
      </c>
      <c r="G57" s="9" t="s">
        <v>20</v>
      </c>
      <c r="H57" s="9" t="s">
        <v>178</v>
      </c>
      <c r="I57" s="267">
        <v>10000000</v>
      </c>
      <c r="J57" s="267"/>
      <c r="K57" s="267"/>
      <c r="L57" s="259" t="s">
        <v>23</v>
      </c>
      <c r="M57" s="259" t="s">
        <v>93</v>
      </c>
      <c r="N57" s="275" t="s">
        <v>1051</v>
      </c>
      <c r="O57" s="266" t="s">
        <v>808</v>
      </c>
      <c r="P57" s="266" t="s">
        <v>856</v>
      </c>
      <c r="Q57" s="268"/>
      <c r="R57" s="268"/>
      <c r="S57" s="269" t="s">
        <v>648</v>
      </c>
      <c r="T57" s="262" t="s">
        <v>180</v>
      </c>
      <c r="U57" s="263">
        <v>81</v>
      </c>
      <c r="V57" s="261"/>
    </row>
    <row r="58" spans="1:22" s="15" customFormat="1" ht="99" customHeight="1" thickTop="1" thickBot="1" x14ac:dyDescent="0.3">
      <c r="A58" s="289" t="s">
        <v>174</v>
      </c>
      <c r="B58" s="9" t="s">
        <v>168</v>
      </c>
      <c r="C58" s="23" t="s">
        <v>970</v>
      </c>
      <c r="D58" s="276" t="s">
        <v>399</v>
      </c>
      <c r="E58" s="23" t="s">
        <v>749</v>
      </c>
      <c r="F58" s="23" t="s">
        <v>748</v>
      </c>
      <c r="G58" s="9" t="s">
        <v>20</v>
      </c>
      <c r="H58" s="9" t="s">
        <v>178</v>
      </c>
      <c r="I58" s="19">
        <v>11800000</v>
      </c>
      <c r="J58" s="19">
        <v>11800000</v>
      </c>
      <c r="K58" s="19" t="s">
        <v>944</v>
      </c>
      <c r="L58" s="33" t="s">
        <v>23</v>
      </c>
      <c r="M58" s="33" t="s">
        <v>93</v>
      </c>
      <c r="N58" s="275" t="s">
        <v>1051</v>
      </c>
      <c r="O58" s="75" t="s">
        <v>808</v>
      </c>
      <c r="P58" s="75" t="s">
        <v>856</v>
      </c>
      <c r="Q58" s="75" t="s">
        <v>861</v>
      </c>
      <c r="R58" s="75" t="s">
        <v>862</v>
      </c>
      <c r="S58" s="9" t="s">
        <v>370</v>
      </c>
      <c r="T58" s="280" t="s">
        <v>180</v>
      </c>
      <c r="U58" s="117">
        <v>77</v>
      </c>
      <c r="V58" s="10"/>
    </row>
    <row r="59" spans="1:22" s="15" customFormat="1" ht="115.5" customHeight="1" thickTop="1" thickBot="1" x14ac:dyDescent="0.3">
      <c r="A59" s="289" t="s">
        <v>174</v>
      </c>
      <c r="B59" s="9" t="s">
        <v>168</v>
      </c>
      <c r="C59" s="23" t="s">
        <v>994</v>
      </c>
      <c r="D59" s="276" t="s">
        <v>399</v>
      </c>
      <c r="E59" s="33" t="s">
        <v>1041</v>
      </c>
      <c r="F59" s="23" t="s">
        <v>1042</v>
      </c>
      <c r="G59" s="9" t="s">
        <v>20</v>
      </c>
      <c r="H59" s="9" t="s">
        <v>178</v>
      </c>
      <c r="I59" s="19">
        <v>11800000</v>
      </c>
      <c r="J59" s="19">
        <v>9428286.3100000005</v>
      </c>
      <c r="K59" s="19">
        <v>2028459.37</v>
      </c>
      <c r="L59" s="33" t="s">
        <v>23</v>
      </c>
      <c r="M59" s="33" t="s">
        <v>93</v>
      </c>
      <c r="N59" s="33" t="s">
        <v>1052</v>
      </c>
      <c r="O59" s="75" t="s">
        <v>808</v>
      </c>
      <c r="P59" s="75" t="s">
        <v>863</v>
      </c>
      <c r="Q59" s="75" t="s">
        <v>859</v>
      </c>
      <c r="R59" s="75" t="s">
        <v>860</v>
      </c>
      <c r="S59" s="9" t="s">
        <v>370</v>
      </c>
      <c r="T59" s="280" t="s">
        <v>180</v>
      </c>
      <c r="U59" s="117">
        <v>78</v>
      </c>
      <c r="V59" s="10"/>
    </row>
    <row r="60" spans="1:22" s="15" customFormat="1" ht="114" customHeight="1" thickTop="1" thickBot="1" x14ac:dyDescent="0.3">
      <c r="A60" s="289" t="s">
        <v>174</v>
      </c>
      <c r="B60" s="9" t="s">
        <v>168</v>
      </c>
      <c r="C60" s="23" t="s">
        <v>971</v>
      </c>
      <c r="D60" s="276" t="s">
        <v>399</v>
      </c>
      <c r="E60" s="33" t="s">
        <v>972</v>
      </c>
      <c r="F60" s="23" t="s">
        <v>750</v>
      </c>
      <c r="G60" s="9" t="s">
        <v>20</v>
      </c>
      <c r="H60" s="9" t="s">
        <v>178</v>
      </c>
      <c r="I60" s="19">
        <v>11800000</v>
      </c>
      <c r="J60" s="19">
        <v>11300000</v>
      </c>
      <c r="K60" s="19">
        <v>1061654.29</v>
      </c>
      <c r="L60" s="33" t="s">
        <v>23</v>
      </c>
      <c r="M60" s="33" t="s">
        <v>93</v>
      </c>
      <c r="N60" s="33" t="s">
        <v>1053</v>
      </c>
      <c r="O60" s="75" t="s">
        <v>808</v>
      </c>
      <c r="P60" s="75" t="s">
        <v>856</v>
      </c>
      <c r="Q60" s="75" t="s">
        <v>864</v>
      </c>
      <c r="R60" s="75" t="s">
        <v>862</v>
      </c>
      <c r="S60" s="9" t="s">
        <v>370</v>
      </c>
      <c r="T60" s="280" t="s">
        <v>180</v>
      </c>
      <c r="U60" s="117">
        <v>79</v>
      </c>
      <c r="V60" s="10"/>
    </row>
    <row r="61" spans="1:22" s="105" customFormat="1" ht="89.25" customHeight="1" thickTop="1" thickBot="1" x14ac:dyDescent="0.3">
      <c r="A61" s="289" t="s">
        <v>174</v>
      </c>
      <c r="B61" s="9" t="s">
        <v>168</v>
      </c>
      <c r="C61" s="18" t="s">
        <v>973</v>
      </c>
      <c r="D61" s="9" t="s">
        <v>422</v>
      </c>
      <c r="E61" s="18" t="s">
        <v>423</v>
      </c>
      <c r="F61" s="18" t="s">
        <v>424</v>
      </c>
      <c r="G61" s="9" t="s">
        <v>20</v>
      </c>
      <c r="H61" s="9" t="s">
        <v>70</v>
      </c>
      <c r="I61" s="115">
        <v>3000000</v>
      </c>
      <c r="J61" s="115">
        <v>3000000</v>
      </c>
      <c r="K61" s="12">
        <v>0</v>
      </c>
      <c r="L61" s="96" t="s">
        <v>23</v>
      </c>
      <c r="M61" s="96" t="s">
        <v>93</v>
      </c>
      <c r="N61" s="33" t="s">
        <v>1054</v>
      </c>
      <c r="O61" s="114" t="s">
        <v>801</v>
      </c>
      <c r="P61" s="114" t="s">
        <v>865</v>
      </c>
      <c r="Q61" s="114" t="s">
        <v>803</v>
      </c>
      <c r="R61" s="114" t="s">
        <v>803</v>
      </c>
      <c r="S61" s="103" t="s">
        <v>421</v>
      </c>
      <c r="T61" s="102" t="s">
        <v>180</v>
      </c>
      <c r="U61" s="118">
        <v>80</v>
      </c>
      <c r="V61" s="111"/>
    </row>
    <row r="62" spans="1:22" ht="114.75" customHeight="1" thickTop="1" thickBot="1" x14ac:dyDescent="0.3">
      <c r="A62" s="289" t="s">
        <v>174</v>
      </c>
      <c r="B62" s="9" t="s">
        <v>168</v>
      </c>
      <c r="C62" s="18" t="s">
        <v>995</v>
      </c>
      <c r="D62" s="9" t="s">
        <v>664</v>
      </c>
      <c r="E62" s="18" t="s">
        <v>996</v>
      </c>
      <c r="F62" s="18" t="s">
        <v>615</v>
      </c>
      <c r="G62" s="9" t="s">
        <v>624</v>
      </c>
      <c r="H62" s="9" t="s">
        <v>178</v>
      </c>
      <c r="I62" s="76">
        <v>2500000</v>
      </c>
      <c r="J62" s="76">
        <v>2000000</v>
      </c>
      <c r="K62" s="76">
        <v>2554325.7400000002</v>
      </c>
      <c r="L62" s="33" t="s">
        <v>23</v>
      </c>
      <c r="M62" s="33" t="s">
        <v>527</v>
      </c>
      <c r="N62" s="33" t="s">
        <v>32</v>
      </c>
      <c r="O62" s="9" t="s">
        <v>32</v>
      </c>
      <c r="P62" s="9" t="s">
        <v>32</v>
      </c>
      <c r="Q62" s="9" t="s">
        <v>32</v>
      </c>
      <c r="R62" s="9" t="s">
        <v>32</v>
      </c>
      <c r="S62" s="9" t="s">
        <v>421</v>
      </c>
      <c r="T62" s="66" t="s">
        <v>180</v>
      </c>
      <c r="U62" s="117">
        <v>81</v>
      </c>
      <c r="V62" s="10"/>
    </row>
    <row r="63" spans="1:22" s="105" customFormat="1" ht="117.75" customHeight="1" thickTop="1" thickBot="1" x14ac:dyDescent="0.3">
      <c r="A63" s="290" t="s">
        <v>182</v>
      </c>
      <c r="B63" s="103" t="s">
        <v>168</v>
      </c>
      <c r="C63" s="106" t="s">
        <v>386</v>
      </c>
      <c r="D63" s="103" t="s">
        <v>399</v>
      </c>
      <c r="E63" s="103" t="s">
        <v>974</v>
      </c>
      <c r="F63" s="106" t="s">
        <v>387</v>
      </c>
      <c r="G63" s="9" t="s">
        <v>20</v>
      </c>
      <c r="H63" s="9" t="s">
        <v>178</v>
      </c>
      <c r="I63" s="108">
        <v>500000</v>
      </c>
      <c r="J63" s="108">
        <v>320000</v>
      </c>
      <c r="K63" s="12">
        <v>0</v>
      </c>
      <c r="L63" s="96" t="s">
        <v>23</v>
      </c>
      <c r="M63" s="96" t="s">
        <v>93</v>
      </c>
      <c r="N63" s="103" t="s">
        <v>1044</v>
      </c>
      <c r="O63" s="103" t="s">
        <v>801</v>
      </c>
      <c r="P63" s="103" t="s">
        <v>855</v>
      </c>
      <c r="Q63" s="114" t="s">
        <v>803</v>
      </c>
      <c r="R63" s="114" t="s">
        <v>803</v>
      </c>
      <c r="S63" s="103" t="s">
        <v>366</v>
      </c>
      <c r="T63" s="102" t="s">
        <v>180</v>
      </c>
      <c r="U63" s="118">
        <v>82</v>
      </c>
      <c r="V63" s="111"/>
    </row>
    <row r="64" spans="1:22" s="105" customFormat="1" ht="106.5" thickTop="1" thickBot="1" x14ac:dyDescent="0.3">
      <c r="A64" s="290" t="s">
        <v>182</v>
      </c>
      <c r="B64" s="103" t="s">
        <v>168</v>
      </c>
      <c r="C64" s="106" t="s">
        <v>388</v>
      </c>
      <c r="D64" s="103" t="s">
        <v>399</v>
      </c>
      <c r="E64" s="103" t="s">
        <v>974</v>
      </c>
      <c r="F64" s="106" t="s">
        <v>389</v>
      </c>
      <c r="G64" s="9" t="s">
        <v>20</v>
      </c>
      <c r="H64" s="9" t="s">
        <v>178</v>
      </c>
      <c r="I64" s="108">
        <v>500000</v>
      </c>
      <c r="J64" s="108">
        <v>380000</v>
      </c>
      <c r="K64" s="12">
        <v>0</v>
      </c>
      <c r="L64" s="96" t="s">
        <v>23</v>
      </c>
      <c r="M64" s="96" t="s">
        <v>93</v>
      </c>
      <c r="N64" s="103" t="s">
        <v>1044</v>
      </c>
      <c r="O64" s="103" t="s">
        <v>801</v>
      </c>
      <c r="P64" s="103" t="s">
        <v>855</v>
      </c>
      <c r="Q64" s="114" t="s">
        <v>803</v>
      </c>
      <c r="R64" s="114" t="s">
        <v>803</v>
      </c>
      <c r="S64" s="103" t="s">
        <v>366</v>
      </c>
      <c r="T64" s="102" t="s">
        <v>180</v>
      </c>
      <c r="U64" s="118">
        <v>83</v>
      </c>
      <c r="V64" s="111"/>
    </row>
    <row r="65" spans="1:22" s="105" customFormat="1" ht="108.75" customHeight="1" thickTop="1" thickBot="1" x14ac:dyDescent="0.3">
      <c r="A65" s="290" t="s">
        <v>182</v>
      </c>
      <c r="B65" s="103" t="s">
        <v>168</v>
      </c>
      <c r="C65" s="106" t="s">
        <v>390</v>
      </c>
      <c r="D65" s="103" t="s">
        <v>665</v>
      </c>
      <c r="E65" s="103" t="s">
        <v>974</v>
      </c>
      <c r="F65" s="106" t="s">
        <v>391</v>
      </c>
      <c r="G65" s="9" t="s">
        <v>20</v>
      </c>
      <c r="H65" s="9" t="s">
        <v>178</v>
      </c>
      <c r="I65" s="108">
        <v>800000</v>
      </c>
      <c r="J65" s="108">
        <v>800000</v>
      </c>
      <c r="K65" s="12">
        <v>0</v>
      </c>
      <c r="L65" s="96" t="s">
        <v>23</v>
      </c>
      <c r="M65" s="96" t="s">
        <v>93</v>
      </c>
      <c r="N65" s="103" t="s">
        <v>1044</v>
      </c>
      <c r="O65" s="103" t="s">
        <v>801</v>
      </c>
      <c r="P65" s="103" t="s">
        <v>855</v>
      </c>
      <c r="Q65" s="114" t="s">
        <v>803</v>
      </c>
      <c r="R65" s="114" t="s">
        <v>803</v>
      </c>
      <c r="S65" s="103" t="s">
        <v>366</v>
      </c>
      <c r="T65" s="102" t="s">
        <v>180</v>
      </c>
      <c r="U65" s="118">
        <v>84</v>
      </c>
      <c r="V65" s="111"/>
    </row>
    <row r="66" spans="1:22" s="105" customFormat="1" ht="85.5" customHeight="1" thickTop="1" thickBot="1" x14ac:dyDescent="0.3">
      <c r="A66" s="290" t="s">
        <v>182</v>
      </c>
      <c r="B66" s="103" t="s">
        <v>168</v>
      </c>
      <c r="C66" s="294" t="s">
        <v>403</v>
      </c>
      <c r="D66" s="103" t="s">
        <v>664</v>
      </c>
      <c r="E66" s="103" t="s">
        <v>974</v>
      </c>
      <c r="F66" s="294" t="s">
        <v>404</v>
      </c>
      <c r="G66" s="9" t="s">
        <v>20</v>
      </c>
      <c r="H66" s="9" t="s">
        <v>178</v>
      </c>
      <c r="I66" s="108">
        <v>500000</v>
      </c>
      <c r="J66" s="108">
        <v>500000</v>
      </c>
      <c r="K66" s="12">
        <v>0</v>
      </c>
      <c r="L66" s="96" t="s">
        <v>23</v>
      </c>
      <c r="M66" s="96" t="s">
        <v>93</v>
      </c>
      <c r="N66" s="103" t="s">
        <v>1044</v>
      </c>
      <c r="O66" s="103" t="s">
        <v>801</v>
      </c>
      <c r="P66" s="103" t="s">
        <v>855</v>
      </c>
      <c r="Q66" s="114" t="s">
        <v>803</v>
      </c>
      <c r="R66" s="114" t="s">
        <v>803</v>
      </c>
      <c r="S66" s="103" t="s">
        <v>366</v>
      </c>
      <c r="T66" s="102" t="s">
        <v>180</v>
      </c>
      <c r="U66" s="118">
        <v>85</v>
      </c>
      <c r="V66" s="111"/>
    </row>
    <row r="67" spans="1:22" s="105" customFormat="1" ht="93" customHeight="1" thickTop="1" thickBot="1" x14ac:dyDescent="0.3">
      <c r="A67" s="290" t="s">
        <v>341</v>
      </c>
      <c r="B67" s="103" t="s">
        <v>168</v>
      </c>
      <c r="C67" s="103" t="s">
        <v>414</v>
      </c>
      <c r="D67" s="103" t="s">
        <v>663</v>
      </c>
      <c r="E67" s="103" t="s">
        <v>975</v>
      </c>
      <c r="F67" s="103" t="s">
        <v>415</v>
      </c>
      <c r="G67" s="9" t="s">
        <v>296</v>
      </c>
      <c r="H67" s="9" t="s">
        <v>70</v>
      </c>
      <c r="I67" s="104">
        <v>300000</v>
      </c>
      <c r="J67" s="104">
        <v>455000</v>
      </c>
      <c r="K67" s="104">
        <v>304790</v>
      </c>
      <c r="L67" s="96" t="s">
        <v>23</v>
      </c>
      <c r="M67" s="96" t="s">
        <v>93</v>
      </c>
      <c r="N67" s="103" t="s">
        <v>416</v>
      </c>
      <c r="O67" s="103" t="s">
        <v>801</v>
      </c>
      <c r="P67" s="103" t="s">
        <v>866</v>
      </c>
      <c r="Q67" s="114" t="s">
        <v>803</v>
      </c>
      <c r="R67" s="114" t="s">
        <v>803</v>
      </c>
      <c r="S67" s="103" t="s">
        <v>417</v>
      </c>
      <c r="T67" s="102" t="s">
        <v>180</v>
      </c>
      <c r="U67" s="118">
        <v>86</v>
      </c>
      <c r="V67" s="111"/>
    </row>
    <row r="68" spans="1:22" s="105" customFormat="1" ht="76.5" thickTop="1" thickBot="1" x14ac:dyDescent="0.3">
      <c r="A68" s="290" t="s">
        <v>341</v>
      </c>
      <c r="B68" s="103" t="s">
        <v>168</v>
      </c>
      <c r="C68" s="103" t="s">
        <v>976</v>
      </c>
      <c r="D68" s="103" t="s">
        <v>399</v>
      </c>
      <c r="E68" s="103" t="s">
        <v>977</v>
      </c>
      <c r="F68" s="103" t="s">
        <v>614</v>
      </c>
      <c r="G68" s="9" t="s">
        <v>296</v>
      </c>
      <c r="H68" s="9" t="s">
        <v>70</v>
      </c>
      <c r="I68" s="104">
        <v>150000</v>
      </c>
      <c r="J68" s="104">
        <v>250000</v>
      </c>
      <c r="K68" s="104">
        <v>145500</v>
      </c>
      <c r="L68" s="96" t="s">
        <v>23</v>
      </c>
      <c r="M68" s="96" t="s">
        <v>93</v>
      </c>
      <c r="N68" s="103" t="s">
        <v>1055</v>
      </c>
      <c r="O68" s="103" t="s">
        <v>801</v>
      </c>
      <c r="P68" s="103" t="s">
        <v>635</v>
      </c>
      <c r="Q68" s="114" t="s">
        <v>803</v>
      </c>
      <c r="R68" s="114" t="s">
        <v>803</v>
      </c>
      <c r="S68" s="103" t="s">
        <v>421</v>
      </c>
      <c r="T68" s="102" t="s">
        <v>180</v>
      </c>
      <c r="U68" s="118">
        <v>87</v>
      </c>
      <c r="V68" s="111"/>
    </row>
    <row r="69" spans="1:22" s="105" customFormat="1" ht="121.5" customHeight="1" thickTop="1" thickBot="1" x14ac:dyDescent="0.3">
      <c r="A69" s="289" t="s">
        <v>341</v>
      </c>
      <c r="B69" s="9" t="s">
        <v>168</v>
      </c>
      <c r="C69" s="9" t="s">
        <v>418</v>
      </c>
      <c r="D69" s="9" t="s">
        <v>664</v>
      </c>
      <c r="E69" s="103" t="s">
        <v>997</v>
      </c>
      <c r="F69" s="9" t="s">
        <v>342</v>
      </c>
      <c r="G69" s="274" t="s">
        <v>296</v>
      </c>
      <c r="H69" s="9" t="s">
        <v>70</v>
      </c>
      <c r="I69" s="104">
        <v>225000</v>
      </c>
      <c r="J69" s="104">
        <v>325000</v>
      </c>
      <c r="K69" s="104">
        <v>393062.65</v>
      </c>
      <c r="L69" s="96" t="s">
        <v>23</v>
      </c>
      <c r="M69" s="96" t="s">
        <v>527</v>
      </c>
      <c r="N69" s="9" t="s">
        <v>736</v>
      </c>
      <c r="O69" s="103" t="s">
        <v>801</v>
      </c>
      <c r="P69" s="103" t="s">
        <v>736</v>
      </c>
      <c r="Q69" s="114" t="s">
        <v>803</v>
      </c>
      <c r="R69" s="114" t="s">
        <v>803</v>
      </c>
      <c r="S69" s="103" t="s">
        <v>343</v>
      </c>
      <c r="T69" s="102" t="s">
        <v>180</v>
      </c>
      <c r="U69" s="118">
        <v>88</v>
      </c>
      <c r="V69" s="111"/>
    </row>
    <row r="70" spans="1:22" s="105" customFormat="1" ht="91.5" thickTop="1" thickBot="1" x14ac:dyDescent="0.3">
      <c r="A70" s="289" t="s">
        <v>182</v>
      </c>
      <c r="B70" s="9" t="s">
        <v>168</v>
      </c>
      <c r="C70" s="18" t="s">
        <v>703</v>
      </c>
      <c r="D70" s="9" t="s">
        <v>399</v>
      </c>
      <c r="E70" s="9" t="s">
        <v>978</v>
      </c>
      <c r="F70" s="9" t="s">
        <v>618</v>
      </c>
      <c r="G70" s="9" t="s">
        <v>20</v>
      </c>
      <c r="H70" s="10" t="s">
        <v>171</v>
      </c>
      <c r="I70" s="107">
        <v>50000</v>
      </c>
      <c r="J70" s="107">
        <v>47050</v>
      </c>
      <c r="K70" s="12">
        <v>0</v>
      </c>
      <c r="L70" s="96" t="s">
        <v>23</v>
      </c>
      <c r="M70" s="96" t="s">
        <v>527</v>
      </c>
      <c r="N70" s="9" t="s">
        <v>636</v>
      </c>
      <c r="O70" s="103" t="s">
        <v>801</v>
      </c>
      <c r="P70" s="103" t="s">
        <v>636</v>
      </c>
      <c r="Q70" s="114" t="s">
        <v>803</v>
      </c>
      <c r="R70" s="114" t="s">
        <v>803</v>
      </c>
      <c r="S70" s="103" t="s">
        <v>421</v>
      </c>
      <c r="T70" s="102" t="s">
        <v>180</v>
      </c>
      <c r="U70" s="120">
        <v>89</v>
      </c>
      <c r="V70" s="111"/>
    </row>
    <row r="71" spans="1:22" s="105" customFormat="1" ht="106.5" thickTop="1" thickBot="1" x14ac:dyDescent="0.3">
      <c r="A71" s="289" t="s">
        <v>182</v>
      </c>
      <c r="B71" s="9" t="s">
        <v>168</v>
      </c>
      <c r="C71" s="18" t="s">
        <v>425</v>
      </c>
      <c r="D71" s="9" t="s">
        <v>399</v>
      </c>
      <c r="E71" s="18" t="s">
        <v>979</v>
      </c>
      <c r="F71" s="18" t="s">
        <v>426</v>
      </c>
      <c r="G71" s="9" t="s">
        <v>20</v>
      </c>
      <c r="H71" s="9" t="s">
        <v>70</v>
      </c>
      <c r="I71" s="104">
        <v>900000</v>
      </c>
      <c r="J71" s="104" t="s">
        <v>790</v>
      </c>
      <c r="K71" s="104">
        <v>760000</v>
      </c>
      <c r="L71" s="96" t="s">
        <v>23</v>
      </c>
      <c r="M71" s="96" t="s">
        <v>93</v>
      </c>
      <c r="N71" s="331" t="s">
        <v>732</v>
      </c>
      <c r="O71" s="103" t="s">
        <v>801</v>
      </c>
      <c r="P71" s="113" t="s">
        <v>867</v>
      </c>
      <c r="Q71" s="114" t="s">
        <v>803</v>
      </c>
      <c r="R71" s="114" t="s">
        <v>803</v>
      </c>
      <c r="S71" s="103" t="s">
        <v>421</v>
      </c>
      <c r="T71" s="102" t="s">
        <v>180</v>
      </c>
      <c r="U71" s="118">
        <v>90</v>
      </c>
      <c r="V71" s="111"/>
    </row>
    <row r="72" spans="1:22" s="24" customFormat="1" ht="76.5" hidden="1" thickTop="1" thickBot="1" x14ac:dyDescent="0.3">
      <c r="A72" s="66" t="s">
        <v>174</v>
      </c>
      <c r="B72" s="9" t="s">
        <v>168</v>
      </c>
      <c r="C72" s="23" t="s">
        <v>371</v>
      </c>
      <c r="D72" s="9" t="s">
        <v>32</v>
      </c>
      <c r="E72" s="23" t="s">
        <v>372</v>
      </c>
      <c r="F72" s="23" t="s">
        <v>373</v>
      </c>
      <c r="G72" s="9" t="s">
        <v>20</v>
      </c>
      <c r="H72" s="9" t="s">
        <v>178</v>
      </c>
      <c r="I72" s="19">
        <v>600000</v>
      </c>
      <c r="J72" s="19"/>
      <c r="K72" s="19"/>
      <c r="L72" s="19"/>
      <c r="M72" s="19"/>
      <c r="N72" s="9" t="s">
        <v>374</v>
      </c>
      <c r="O72" s="86"/>
      <c r="P72" s="86"/>
      <c r="Q72" s="86"/>
      <c r="R72" s="86"/>
      <c r="S72" s="9" t="s">
        <v>375</v>
      </c>
      <c r="T72" s="66" t="s">
        <v>180</v>
      </c>
      <c r="U72" s="117">
        <v>78</v>
      </c>
      <c r="V72" s="10"/>
    </row>
    <row r="73" spans="1:22" s="24" customFormat="1" ht="76.5" hidden="1" thickTop="1" thickBot="1" x14ac:dyDescent="0.3">
      <c r="A73" s="66" t="s">
        <v>174</v>
      </c>
      <c r="B73" s="9" t="s">
        <v>168</v>
      </c>
      <c r="C73" s="23" t="s">
        <v>376</v>
      </c>
      <c r="D73" s="9" t="s">
        <v>32</v>
      </c>
      <c r="E73" s="23" t="s">
        <v>377</v>
      </c>
      <c r="F73" s="23" t="s">
        <v>377</v>
      </c>
      <c r="G73" s="9" t="s">
        <v>20</v>
      </c>
      <c r="H73" s="9" t="s">
        <v>178</v>
      </c>
      <c r="I73" s="19">
        <v>4000000</v>
      </c>
      <c r="J73" s="19"/>
      <c r="K73" s="19"/>
      <c r="L73" s="19"/>
      <c r="M73" s="19"/>
      <c r="N73" s="9" t="s">
        <v>369</v>
      </c>
      <c r="O73" s="86"/>
      <c r="P73" s="86"/>
      <c r="Q73" s="86"/>
      <c r="R73" s="86"/>
      <c r="S73" s="9" t="s">
        <v>370</v>
      </c>
      <c r="T73" s="66" t="s">
        <v>180</v>
      </c>
      <c r="U73" s="117">
        <v>79</v>
      </c>
      <c r="V73" s="10"/>
    </row>
    <row r="74" spans="1:22" s="24" customFormat="1" ht="76.5" hidden="1" thickTop="1" thickBot="1" x14ac:dyDescent="0.3">
      <c r="A74" s="66" t="s">
        <v>174</v>
      </c>
      <c r="B74" s="9" t="s">
        <v>168</v>
      </c>
      <c r="C74" s="9" t="s">
        <v>378</v>
      </c>
      <c r="D74" s="9" t="s">
        <v>32</v>
      </c>
      <c r="E74" s="9" t="s">
        <v>379</v>
      </c>
      <c r="F74" s="9" t="s">
        <v>380</v>
      </c>
      <c r="G74" s="9" t="s">
        <v>20</v>
      </c>
      <c r="H74" s="9" t="s">
        <v>178</v>
      </c>
      <c r="I74" s="19">
        <v>6054000</v>
      </c>
      <c r="J74" s="19"/>
      <c r="K74" s="19"/>
      <c r="L74" s="19"/>
      <c r="M74" s="19"/>
      <c r="N74" s="17" t="s">
        <v>381</v>
      </c>
      <c r="O74" s="89"/>
      <c r="P74" s="89"/>
      <c r="Q74" s="89"/>
      <c r="R74" s="89"/>
      <c r="S74" s="9" t="s">
        <v>382</v>
      </c>
      <c r="T74" s="66" t="s">
        <v>180</v>
      </c>
      <c r="U74" s="117">
        <v>80</v>
      </c>
      <c r="V74" s="10"/>
    </row>
    <row r="75" spans="1:22" s="16" customFormat="1" ht="91.5" hidden="1" thickTop="1" thickBot="1" x14ac:dyDescent="0.3">
      <c r="A75" s="66" t="s">
        <v>182</v>
      </c>
      <c r="B75" s="9" t="s">
        <v>168</v>
      </c>
      <c r="C75" s="18" t="s">
        <v>392</v>
      </c>
      <c r="D75" s="9"/>
      <c r="E75" s="18" t="s">
        <v>393</v>
      </c>
      <c r="F75" s="18" t="s">
        <v>394</v>
      </c>
      <c r="G75" s="9" t="s">
        <v>20</v>
      </c>
      <c r="H75" s="9" t="s">
        <v>178</v>
      </c>
      <c r="I75" s="19">
        <v>1000000</v>
      </c>
      <c r="J75" s="19"/>
      <c r="K75" s="19"/>
      <c r="L75" s="19"/>
      <c r="M75" s="19"/>
      <c r="N75" s="9" t="s">
        <v>395</v>
      </c>
      <c r="O75" s="86"/>
      <c r="P75" s="86"/>
      <c r="Q75" s="86"/>
      <c r="R75" s="86"/>
      <c r="S75" s="9" t="s">
        <v>183</v>
      </c>
      <c r="T75" s="66" t="s">
        <v>180</v>
      </c>
      <c r="U75" s="117">
        <v>81</v>
      </c>
      <c r="V75" s="10"/>
    </row>
    <row r="76" spans="1:22" s="16" customFormat="1" ht="91.5" hidden="1" thickTop="1" thickBot="1" x14ac:dyDescent="0.3">
      <c r="A76" s="66" t="s">
        <v>182</v>
      </c>
      <c r="B76" s="9" t="s">
        <v>168</v>
      </c>
      <c r="C76" s="23" t="s">
        <v>396</v>
      </c>
      <c r="D76" s="9"/>
      <c r="E76" s="23" t="s">
        <v>397</v>
      </c>
      <c r="F76" s="23" t="s">
        <v>397</v>
      </c>
      <c r="G76" s="9" t="s">
        <v>20</v>
      </c>
      <c r="H76" s="9" t="s">
        <v>70</v>
      </c>
      <c r="I76" s="19">
        <v>1100000</v>
      </c>
      <c r="J76" s="19"/>
      <c r="K76" s="19"/>
      <c r="L76" s="19"/>
      <c r="M76" s="19"/>
      <c r="N76" s="9" t="s">
        <v>395</v>
      </c>
      <c r="O76" s="86"/>
      <c r="P76" s="86"/>
      <c r="Q76" s="86"/>
      <c r="R76" s="86"/>
      <c r="S76" s="9" t="s">
        <v>183</v>
      </c>
      <c r="T76" s="66" t="s">
        <v>180</v>
      </c>
      <c r="U76" s="117">
        <v>82</v>
      </c>
      <c r="V76" s="10"/>
    </row>
    <row r="77" spans="1:22" s="16" customFormat="1" ht="61.5" hidden="1" thickTop="1" thickBot="1" x14ac:dyDescent="0.3">
      <c r="A77" s="66" t="s">
        <v>182</v>
      </c>
      <c r="B77" s="9" t="s">
        <v>168</v>
      </c>
      <c r="C77" s="9" t="s">
        <v>398</v>
      </c>
      <c r="D77" s="9" t="s">
        <v>399</v>
      </c>
      <c r="E77" s="9" t="s">
        <v>400</v>
      </c>
      <c r="F77" s="9" t="s">
        <v>401</v>
      </c>
      <c r="G77" s="9" t="s">
        <v>402</v>
      </c>
      <c r="H77" s="9" t="s">
        <v>178</v>
      </c>
      <c r="I77" s="77">
        <v>600000</v>
      </c>
      <c r="J77" s="77"/>
      <c r="K77" s="77"/>
      <c r="L77" s="77"/>
      <c r="M77" s="77"/>
      <c r="N77" s="9" t="s">
        <v>374</v>
      </c>
      <c r="O77" s="86"/>
      <c r="P77" s="86"/>
      <c r="Q77" s="86"/>
      <c r="R77" s="86"/>
      <c r="S77" s="9" t="s">
        <v>551</v>
      </c>
      <c r="T77" s="66" t="s">
        <v>180</v>
      </c>
      <c r="U77" s="117">
        <v>90</v>
      </c>
      <c r="V77" s="10"/>
    </row>
    <row r="78" spans="1:22" s="16" customFormat="1" ht="91.5" hidden="1" thickTop="1" thickBot="1" x14ac:dyDescent="0.3">
      <c r="A78" s="66" t="s">
        <v>182</v>
      </c>
      <c r="B78" s="9" t="s">
        <v>168</v>
      </c>
      <c r="C78" s="23" t="s">
        <v>405</v>
      </c>
      <c r="D78" s="9"/>
      <c r="E78" s="23" t="s">
        <v>406</v>
      </c>
      <c r="F78" s="23" t="s">
        <v>406</v>
      </c>
      <c r="G78" s="9" t="s">
        <v>407</v>
      </c>
      <c r="H78" s="9" t="s">
        <v>178</v>
      </c>
      <c r="I78" s="19">
        <v>5750000</v>
      </c>
      <c r="J78" s="19"/>
      <c r="K78" s="19"/>
      <c r="L78" s="19"/>
      <c r="M78" s="19"/>
      <c r="N78" s="9" t="s">
        <v>395</v>
      </c>
      <c r="O78" s="86"/>
      <c r="P78" s="86"/>
      <c r="Q78" s="86"/>
      <c r="R78" s="86"/>
      <c r="S78" s="9" t="s">
        <v>183</v>
      </c>
      <c r="T78" s="66" t="s">
        <v>180</v>
      </c>
      <c r="U78" s="117">
        <v>93</v>
      </c>
      <c r="V78" s="10"/>
    </row>
    <row r="79" spans="1:22" s="16" customFormat="1" ht="61.5" hidden="1" thickTop="1" thickBot="1" x14ac:dyDescent="0.3">
      <c r="A79" s="66" t="s">
        <v>182</v>
      </c>
      <c r="B79" s="9" t="s">
        <v>168</v>
      </c>
      <c r="C79" s="23" t="s">
        <v>408</v>
      </c>
      <c r="D79" s="9" t="s">
        <v>399</v>
      </c>
      <c r="E79" s="23" t="s">
        <v>409</v>
      </c>
      <c r="F79" s="23" t="s">
        <v>410</v>
      </c>
      <c r="G79" s="9" t="s">
        <v>411</v>
      </c>
      <c r="H79" s="9" t="s">
        <v>178</v>
      </c>
      <c r="I79" s="19">
        <v>11100000</v>
      </c>
      <c r="J79" s="19"/>
      <c r="K79" s="19"/>
      <c r="L79" s="19"/>
      <c r="M79" s="19"/>
      <c r="N79" s="9" t="s">
        <v>412</v>
      </c>
      <c r="O79" s="86"/>
      <c r="P79" s="86"/>
      <c r="Q79" s="86"/>
      <c r="R79" s="86"/>
      <c r="S79" s="9" t="s">
        <v>413</v>
      </c>
      <c r="T79" s="66" t="s">
        <v>180</v>
      </c>
      <c r="U79" s="117">
        <v>94</v>
      </c>
      <c r="V79" s="10"/>
    </row>
    <row r="80" spans="1:22" s="16" customFormat="1" ht="61.5" hidden="1" thickTop="1" thickBot="1" x14ac:dyDescent="0.3">
      <c r="A80" s="66" t="s">
        <v>182</v>
      </c>
      <c r="B80" s="9" t="s">
        <v>168</v>
      </c>
      <c r="C80" s="9" t="s">
        <v>419</v>
      </c>
      <c r="D80" s="9"/>
      <c r="E80" s="9" t="s">
        <v>420</v>
      </c>
      <c r="F80" s="9" t="s">
        <v>420</v>
      </c>
      <c r="G80" s="9" t="s">
        <v>20</v>
      </c>
      <c r="H80" s="9" t="s">
        <v>70</v>
      </c>
      <c r="I80" s="19">
        <v>300000</v>
      </c>
      <c r="J80" s="19"/>
      <c r="K80" s="19"/>
      <c r="L80" s="19"/>
      <c r="M80" s="19"/>
      <c r="N80" s="9" t="s">
        <v>276</v>
      </c>
      <c r="O80" s="86"/>
      <c r="P80" s="86"/>
      <c r="Q80" s="86"/>
      <c r="R80" s="86"/>
      <c r="S80" s="9" t="s">
        <v>421</v>
      </c>
      <c r="T80" s="66" t="s">
        <v>180</v>
      </c>
      <c r="U80" s="117">
        <v>97</v>
      </c>
      <c r="V80" s="10"/>
    </row>
    <row r="81" spans="1:21" thickTop="1" thickBot="1" x14ac:dyDescent="0.3">
      <c r="A81" s="25"/>
      <c r="B81" s="26"/>
      <c r="C81" s="27"/>
      <c r="D81" s="26"/>
      <c r="E81" s="27"/>
      <c r="F81" s="27"/>
      <c r="G81" s="26"/>
      <c r="H81" s="26"/>
      <c r="I81" s="28"/>
      <c r="J81" s="28"/>
      <c r="K81" s="28"/>
      <c r="L81" s="28"/>
      <c r="M81" s="28"/>
      <c r="N81" s="59"/>
      <c r="O81" s="90"/>
      <c r="P81" s="90"/>
      <c r="Q81" s="90"/>
      <c r="R81" s="90"/>
      <c r="S81" s="50"/>
      <c r="T81" s="25"/>
      <c r="U81" s="51"/>
    </row>
  </sheetData>
  <mergeCells count="1">
    <mergeCell ref="A2:T2"/>
  </mergeCells>
  <pageMargins left="0.7" right="0.7" top="0.75" bottom="0.75" header="0.3" footer="0.3"/>
  <pageSetup scale="38" orientation="landscape" r:id="rId1"/>
  <rowBreaks count="1" manualBreakCount="1">
    <brk id="15"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view="pageBreakPreview" zoomScale="60" zoomScaleNormal="100" workbookViewId="0">
      <pane ySplit="1" topLeftCell="A2" activePane="bottomLeft" state="frozen"/>
      <selection activeCell="C1" sqref="C1"/>
      <selection pane="bottomLeft" activeCell="G4" sqref="G4"/>
    </sheetView>
  </sheetViews>
  <sheetFormatPr defaultRowHeight="15" x14ac:dyDescent="0.25"/>
  <cols>
    <col min="1" max="1" width="18.28515625" style="141" customWidth="1"/>
    <col min="2" max="2" width="13.85546875" style="142" customWidth="1"/>
    <col min="3" max="3" width="16.42578125" style="142" customWidth="1"/>
    <col min="4" max="4" width="13.85546875" style="142" customWidth="1"/>
    <col min="5" max="5" width="12.5703125" style="142" customWidth="1"/>
    <col min="6" max="6" width="10.140625" style="142" customWidth="1"/>
    <col min="7" max="7" width="13.85546875" style="142" customWidth="1"/>
    <col min="8" max="8" width="12.140625" style="142" customWidth="1"/>
    <col min="9" max="9" width="18.28515625" style="142" customWidth="1"/>
    <col min="10" max="10" width="20.85546875" style="142" customWidth="1"/>
    <col min="11" max="11" width="20.85546875" style="287" customWidth="1"/>
    <col min="12" max="12" width="11.42578125" style="142" bestFit="1" customWidth="1"/>
    <col min="13" max="13" width="11.85546875" style="142" customWidth="1"/>
    <col min="14" max="14" width="14.28515625" style="143" customWidth="1"/>
    <col min="15" max="15" width="14.28515625" style="140" customWidth="1"/>
    <col min="16" max="16" width="21.85546875" style="140" customWidth="1"/>
    <col min="17" max="18" width="14.28515625" style="140" customWidth="1"/>
    <col min="19" max="19" width="14.28515625" style="142" customWidth="1"/>
    <col min="20" max="20" width="9.140625" style="142"/>
    <col min="21" max="16384" width="9.140625" style="138"/>
  </cols>
  <sheetData>
    <row r="1" spans="1:21" ht="61.5" thickTop="1" thickBot="1" x14ac:dyDescent="0.3">
      <c r="A1" s="31" t="s">
        <v>0</v>
      </c>
      <c r="B1" s="31" t="s">
        <v>1</v>
      </c>
      <c r="C1" s="31" t="s">
        <v>2</v>
      </c>
      <c r="D1" s="31" t="s">
        <v>429</v>
      </c>
      <c r="E1" s="31" t="s">
        <v>430</v>
      </c>
      <c r="F1" s="31" t="s">
        <v>5</v>
      </c>
      <c r="G1" s="31" t="s">
        <v>6</v>
      </c>
      <c r="H1" s="31" t="s">
        <v>7</v>
      </c>
      <c r="I1" s="31" t="s">
        <v>8</v>
      </c>
      <c r="J1" s="31" t="s">
        <v>783</v>
      </c>
      <c r="K1" s="281" t="s">
        <v>943</v>
      </c>
      <c r="L1" s="31" t="s">
        <v>9</v>
      </c>
      <c r="M1" s="31" t="s">
        <v>431</v>
      </c>
      <c r="N1" s="31" t="s">
        <v>11</v>
      </c>
      <c r="O1" s="84" t="s">
        <v>794</v>
      </c>
      <c r="P1" s="84" t="s">
        <v>795</v>
      </c>
      <c r="Q1" s="84" t="s">
        <v>796</v>
      </c>
      <c r="R1" s="84" t="s">
        <v>797</v>
      </c>
      <c r="S1" s="31" t="s">
        <v>12</v>
      </c>
      <c r="T1" s="31" t="s">
        <v>13</v>
      </c>
      <c r="U1" s="137" t="s">
        <v>245</v>
      </c>
    </row>
    <row r="2" spans="1:21" ht="39.75" customHeight="1" thickTop="1" thickBot="1" x14ac:dyDescent="0.3">
      <c r="A2" s="369" t="s">
        <v>580</v>
      </c>
      <c r="B2" s="369"/>
      <c r="C2" s="369"/>
      <c r="D2" s="369"/>
      <c r="E2" s="369"/>
      <c r="F2" s="369"/>
      <c r="G2" s="369"/>
      <c r="H2" s="369"/>
      <c r="I2" s="369"/>
      <c r="J2" s="369"/>
      <c r="K2" s="369"/>
      <c r="L2" s="369"/>
      <c r="M2" s="369"/>
      <c r="N2" s="369"/>
      <c r="O2" s="369"/>
      <c r="P2" s="369"/>
      <c r="Q2" s="369"/>
      <c r="R2" s="369"/>
      <c r="S2" s="369"/>
      <c r="T2" s="369"/>
      <c r="U2" s="139"/>
    </row>
    <row r="3" spans="1:21" s="145" customFormat="1" ht="98.25" customHeight="1" thickTop="1" thickBot="1" x14ac:dyDescent="0.3">
      <c r="A3" s="291" t="s">
        <v>189</v>
      </c>
      <c r="B3" s="17" t="s">
        <v>186</v>
      </c>
      <c r="C3" s="17" t="s">
        <v>432</v>
      </c>
      <c r="D3" s="17" t="s">
        <v>190</v>
      </c>
      <c r="E3" s="17" t="s">
        <v>191</v>
      </c>
      <c r="F3" s="17" t="s">
        <v>192</v>
      </c>
      <c r="G3" s="17" t="s">
        <v>20</v>
      </c>
      <c r="H3" s="35" t="s">
        <v>171</v>
      </c>
      <c r="I3" s="96">
        <v>163938800.12</v>
      </c>
      <c r="J3" s="96">
        <v>199126314.44999999</v>
      </c>
      <c r="K3" s="33"/>
      <c r="L3" s="96" t="s">
        <v>23</v>
      </c>
      <c r="M3" s="96" t="s">
        <v>24</v>
      </c>
      <c r="N3" s="124">
        <v>0.7</v>
      </c>
      <c r="O3" s="36" t="s">
        <v>892</v>
      </c>
      <c r="P3" s="124">
        <v>0.36</v>
      </c>
      <c r="Q3" s="124" t="s">
        <v>910</v>
      </c>
      <c r="R3" s="124" t="s">
        <v>911</v>
      </c>
      <c r="S3" s="96" t="s">
        <v>194</v>
      </c>
      <c r="T3" s="97" t="s">
        <v>195</v>
      </c>
      <c r="U3" s="144">
        <v>91</v>
      </c>
    </row>
    <row r="4" spans="1:21" s="145" customFormat="1" ht="105" customHeight="1" thickTop="1" thickBot="1" x14ac:dyDescent="0.3">
      <c r="A4" s="291" t="s">
        <v>189</v>
      </c>
      <c r="B4" s="17" t="s">
        <v>186</v>
      </c>
      <c r="C4" s="17" t="s">
        <v>433</v>
      </c>
      <c r="D4" s="17" t="s">
        <v>190</v>
      </c>
      <c r="E4" s="17" t="s">
        <v>196</v>
      </c>
      <c r="F4" s="17" t="s">
        <v>178</v>
      </c>
      <c r="G4" s="17" t="s">
        <v>20</v>
      </c>
      <c r="H4" s="35" t="s">
        <v>171</v>
      </c>
      <c r="I4" s="96">
        <v>112264000</v>
      </c>
      <c r="J4" s="146">
        <v>136817564.44999999</v>
      </c>
      <c r="K4" s="286">
        <v>55061637</v>
      </c>
      <c r="L4" s="96" t="s">
        <v>23</v>
      </c>
      <c r="M4" s="96" t="s">
        <v>24</v>
      </c>
      <c r="N4" s="124">
        <v>0.7</v>
      </c>
      <c r="O4" s="36" t="s">
        <v>892</v>
      </c>
      <c r="P4" s="124">
        <v>0.3342</v>
      </c>
      <c r="Q4" s="124" t="s">
        <v>910</v>
      </c>
      <c r="R4" s="124" t="s">
        <v>911</v>
      </c>
      <c r="S4" s="96" t="s">
        <v>194</v>
      </c>
      <c r="T4" s="97" t="s">
        <v>26</v>
      </c>
      <c r="U4" s="144">
        <v>92</v>
      </c>
    </row>
    <row r="5" spans="1:21" ht="73.5" customHeight="1" thickTop="1" thickBot="1" x14ac:dyDescent="0.3">
      <c r="A5" s="291" t="s">
        <v>189</v>
      </c>
      <c r="B5" s="17" t="s">
        <v>186</v>
      </c>
      <c r="C5" s="17" t="s">
        <v>434</v>
      </c>
      <c r="D5" s="17" t="s">
        <v>196</v>
      </c>
      <c r="E5" s="17" t="s">
        <v>196</v>
      </c>
      <c r="F5" s="17" t="s">
        <v>197</v>
      </c>
      <c r="G5" s="17" t="s">
        <v>20</v>
      </c>
      <c r="H5" s="35" t="s">
        <v>171</v>
      </c>
      <c r="I5" s="33">
        <v>17000000</v>
      </c>
      <c r="J5" s="33">
        <v>16000000</v>
      </c>
      <c r="K5" s="33">
        <v>13789727</v>
      </c>
      <c r="L5" s="33" t="s">
        <v>23</v>
      </c>
      <c r="M5" s="33" t="s">
        <v>24</v>
      </c>
      <c r="N5" s="36">
        <v>0.7</v>
      </c>
      <c r="O5" s="36" t="s">
        <v>881</v>
      </c>
      <c r="P5" s="36">
        <v>0.84019999999999995</v>
      </c>
      <c r="Q5" s="36" t="s">
        <v>803</v>
      </c>
      <c r="R5" s="36" t="s">
        <v>803</v>
      </c>
      <c r="S5" s="33" t="s">
        <v>194</v>
      </c>
      <c r="T5" s="32" t="s">
        <v>26</v>
      </c>
      <c r="U5" s="139">
        <v>93</v>
      </c>
    </row>
    <row r="6" spans="1:21" ht="76.5" customHeight="1" thickTop="1" thickBot="1" x14ac:dyDescent="0.3">
      <c r="A6" s="291" t="s">
        <v>189</v>
      </c>
      <c r="B6" s="17" t="s">
        <v>186</v>
      </c>
      <c r="C6" s="17" t="s">
        <v>435</v>
      </c>
      <c r="D6" s="277">
        <v>1</v>
      </c>
      <c r="E6" s="277">
        <v>1</v>
      </c>
      <c r="F6" s="17" t="s">
        <v>198</v>
      </c>
      <c r="G6" s="17" t="s">
        <v>20</v>
      </c>
      <c r="H6" s="35" t="s">
        <v>171</v>
      </c>
      <c r="I6" s="33">
        <v>1600000</v>
      </c>
      <c r="J6" s="33">
        <v>1600000</v>
      </c>
      <c r="K6" s="33">
        <v>1207591</v>
      </c>
      <c r="L6" s="33" t="s">
        <v>23</v>
      </c>
      <c r="M6" s="33" t="s">
        <v>24</v>
      </c>
      <c r="N6" s="32" t="s">
        <v>32</v>
      </c>
      <c r="O6" s="52" t="s">
        <v>32</v>
      </c>
      <c r="P6" s="52" t="s">
        <v>32</v>
      </c>
      <c r="Q6" s="52" t="s">
        <v>32</v>
      </c>
      <c r="R6" s="52" t="s">
        <v>32</v>
      </c>
      <c r="S6" s="33" t="s">
        <v>136</v>
      </c>
      <c r="T6" s="32" t="s">
        <v>200</v>
      </c>
      <c r="U6" s="139">
        <v>94</v>
      </c>
    </row>
    <row r="7" spans="1:21" ht="66.75" customHeight="1" thickTop="1" thickBot="1" x14ac:dyDescent="0.3">
      <c r="A7" s="291" t="s">
        <v>201</v>
      </c>
      <c r="B7" s="17" t="s">
        <v>202</v>
      </c>
      <c r="C7" s="17" t="s">
        <v>436</v>
      </c>
      <c r="D7" s="277">
        <v>0.9</v>
      </c>
      <c r="E7" s="36" t="s">
        <v>203</v>
      </c>
      <c r="F7" s="17" t="s">
        <v>204</v>
      </c>
      <c r="G7" s="17" t="s">
        <v>20</v>
      </c>
      <c r="H7" s="35" t="s">
        <v>171</v>
      </c>
      <c r="I7" s="33">
        <v>342227123</v>
      </c>
      <c r="J7" s="33">
        <v>719929000</v>
      </c>
      <c r="K7" s="33"/>
      <c r="L7" s="33" t="s">
        <v>23</v>
      </c>
      <c r="M7" s="33" t="s">
        <v>24</v>
      </c>
      <c r="N7" s="36">
        <v>0.7</v>
      </c>
      <c r="O7" s="36" t="s">
        <v>881</v>
      </c>
      <c r="P7" s="36">
        <v>0.76</v>
      </c>
      <c r="Q7" s="36" t="s">
        <v>803</v>
      </c>
      <c r="R7" s="36" t="s">
        <v>803</v>
      </c>
      <c r="S7" s="33" t="s">
        <v>205</v>
      </c>
      <c r="T7" s="32" t="s">
        <v>200</v>
      </c>
      <c r="U7" s="139">
        <v>95</v>
      </c>
    </row>
    <row r="8" spans="1:21" ht="138" customHeight="1" thickTop="1" thickBot="1" x14ac:dyDescent="0.3">
      <c r="A8" s="291" t="s">
        <v>201</v>
      </c>
      <c r="B8" s="17" t="s">
        <v>202</v>
      </c>
      <c r="C8" s="17" t="s">
        <v>437</v>
      </c>
      <c r="D8" s="17" t="s">
        <v>438</v>
      </c>
      <c r="E8" s="17" t="s">
        <v>439</v>
      </c>
      <c r="F8" s="17" t="s">
        <v>440</v>
      </c>
      <c r="G8" s="17" t="s">
        <v>20</v>
      </c>
      <c r="H8" s="35" t="s">
        <v>171</v>
      </c>
      <c r="I8" s="32" t="s">
        <v>22</v>
      </c>
      <c r="J8" s="32" t="s">
        <v>22</v>
      </c>
      <c r="K8" s="32" t="s">
        <v>22</v>
      </c>
      <c r="L8" s="80">
        <v>42736</v>
      </c>
      <c r="M8" s="33" t="s">
        <v>24</v>
      </c>
      <c r="N8" s="32" t="s">
        <v>441</v>
      </c>
      <c r="O8" s="36" t="s">
        <v>881</v>
      </c>
      <c r="P8" s="32" t="s">
        <v>895</v>
      </c>
      <c r="Q8" s="32" t="s">
        <v>803</v>
      </c>
      <c r="R8" s="32" t="s">
        <v>803</v>
      </c>
      <c r="S8" s="32" t="s">
        <v>442</v>
      </c>
      <c r="T8" s="32" t="s">
        <v>200</v>
      </c>
      <c r="U8" s="139">
        <v>96</v>
      </c>
    </row>
    <row r="9" spans="1:21" ht="125.25" customHeight="1" thickTop="1" thickBot="1" x14ac:dyDescent="0.3">
      <c r="A9" s="291" t="s">
        <v>443</v>
      </c>
      <c r="B9" s="17" t="s">
        <v>202</v>
      </c>
      <c r="C9" s="17" t="s">
        <v>444</v>
      </c>
      <c r="D9" s="17" t="s">
        <v>445</v>
      </c>
      <c r="E9" s="17" t="s">
        <v>446</v>
      </c>
      <c r="F9" s="17" t="s">
        <v>447</v>
      </c>
      <c r="G9" s="17" t="s">
        <v>20</v>
      </c>
      <c r="H9" s="35" t="s">
        <v>171</v>
      </c>
      <c r="I9" s="32" t="s">
        <v>159</v>
      </c>
      <c r="J9" s="32" t="s">
        <v>22</v>
      </c>
      <c r="K9" s="32" t="s">
        <v>22</v>
      </c>
      <c r="L9" s="80">
        <v>42736</v>
      </c>
      <c r="M9" s="33" t="s">
        <v>24</v>
      </c>
      <c r="N9" s="32" t="s">
        <v>554</v>
      </c>
      <c r="O9" s="36" t="s">
        <v>881</v>
      </c>
      <c r="P9" s="32" t="s">
        <v>894</v>
      </c>
      <c r="Q9" s="32" t="s">
        <v>803</v>
      </c>
      <c r="R9" s="32" t="s">
        <v>803</v>
      </c>
      <c r="S9" s="32" t="s">
        <v>448</v>
      </c>
      <c r="T9" s="32" t="s">
        <v>200</v>
      </c>
      <c r="U9" s="139">
        <v>97</v>
      </c>
    </row>
    <row r="10" spans="1:21" ht="98.25" customHeight="1" thickTop="1" thickBot="1" x14ac:dyDescent="0.3">
      <c r="A10" s="291" t="s">
        <v>443</v>
      </c>
      <c r="B10" s="17" t="s">
        <v>202</v>
      </c>
      <c r="C10" s="17" t="s">
        <v>449</v>
      </c>
      <c r="D10" s="17" t="s">
        <v>450</v>
      </c>
      <c r="E10" s="17" t="s">
        <v>451</v>
      </c>
      <c r="F10" s="17" t="s">
        <v>452</v>
      </c>
      <c r="G10" s="17" t="s">
        <v>20</v>
      </c>
      <c r="H10" s="35" t="s">
        <v>171</v>
      </c>
      <c r="I10" s="32" t="s">
        <v>159</v>
      </c>
      <c r="J10" s="32" t="s">
        <v>159</v>
      </c>
      <c r="K10" s="32" t="s">
        <v>22</v>
      </c>
      <c r="L10" s="80">
        <v>42376</v>
      </c>
      <c r="M10" s="33" t="s">
        <v>704</v>
      </c>
      <c r="N10" s="32" t="s">
        <v>32</v>
      </c>
      <c r="O10" s="52" t="s">
        <v>32</v>
      </c>
      <c r="P10" s="52" t="s">
        <v>32</v>
      </c>
      <c r="Q10" s="52" t="s">
        <v>32</v>
      </c>
      <c r="R10" s="52" t="s">
        <v>32</v>
      </c>
      <c r="S10" s="32" t="s">
        <v>453</v>
      </c>
      <c r="T10" s="32" t="s">
        <v>200</v>
      </c>
      <c r="U10" s="139">
        <v>98</v>
      </c>
    </row>
    <row r="11" spans="1:21" ht="123.75" customHeight="1" thickTop="1" thickBot="1" x14ac:dyDescent="0.3">
      <c r="A11" s="291" t="s">
        <v>443</v>
      </c>
      <c r="B11" s="17" t="s">
        <v>202</v>
      </c>
      <c r="C11" s="17" t="s">
        <v>705</v>
      </c>
      <c r="D11" s="17">
        <v>12</v>
      </c>
      <c r="E11" s="17">
        <v>12</v>
      </c>
      <c r="F11" s="17" t="s">
        <v>454</v>
      </c>
      <c r="G11" s="17" t="s">
        <v>20</v>
      </c>
      <c r="H11" s="35" t="s">
        <v>171</v>
      </c>
      <c r="I11" s="32" t="s">
        <v>159</v>
      </c>
      <c r="J11" s="32" t="s">
        <v>159</v>
      </c>
      <c r="K11" s="32" t="s">
        <v>22</v>
      </c>
      <c r="L11" s="33" t="s">
        <v>23</v>
      </c>
      <c r="M11" s="33" t="s">
        <v>24</v>
      </c>
      <c r="N11" s="32">
        <v>3</v>
      </c>
      <c r="O11" s="36" t="s">
        <v>881</v>
      </c>
      <c r="P11" s="32">
        <v>3</v>
      </c>
      <c r="Q11" s="32" t="s">
        <v>803</v>
      </c>
      <c r="R11" s="32" t="s">
        <v>803</v>
      </c>
      <c r="S11" s="32" t="s">
        <v>455</v>
      </c>
      <c r="T11" s="32" t="s">
        <v>200</v>
      </c>
      <c r="U11" s="139">
        <v>99</v>
      </c>
    </row>
    <row r="12" spans="1:21" ht="107.25" customHeight="1" thickTop="1" thickBot="1" x14ac:dyDescent="0.3">
      <c r="A12" s="291" t="s">
        <v>456</v>
      </c>
      <c r="B12" s="17" t="s">
        <v>202</v>
      </c>
      <c r="C12" s="17" t="s">
        <v>457</v>
      </c>
      <c r="D12" s="17" t="s">
        <v>458</v>
      </c>
      <c r="E12" s="17" t="s">
        <v>459</v>
      </c>
      <c r="F12" s="17" t="s">
        <v>460</v>
      </c>
      <c r="G12" s="17" t="s">
        <v>20</v>
      </c>
      <c r="H12" s="35" t="s">
        <v>171</v>
      </c>
      <c r="I12" s="32" t="s">
        <v>159</v>
      </c>
      <c r="J12" s="32" t="s">
        <v>159</v>
      </c>
      <c r="K12" s="32" t="s">
        <v>22</v>
      </c>
      <c r="L12" s="80">
        <v>42376</v>
      </c>
      <c r="M12" s="33" t="s">
        <v>24</v>
      </c>
      <c r="N12" s="32" t="s">
        <v>553</v>
      </c>
      <c r="O12" s="36" t="s">
        <v>881</v>
      </c>
      <c r="P12" s="32" t="s">
        <v>893</v>
      </c>
      <c r="Q12" s="36" t="s">
        <v>803</v>
      </c>
      <c r="R12" s="36" t="s">
        <v>803</v>
      </c>
      <c r="S12" s="32" t="s">
        <v>461</v>
      </c>
      <c r="T12" s="32" t="s">
        <v>200</v>
      </c>
      <c r="U12" s="139">
        <v>100</v>
      </c>
    </row>
    <row r="13" spans="1:21" ht="99.75" customHeight="1" thickTop="1" thickBot="1" x14ac:dyDescent="0.3">
      <c r="A13" s="291" t="s">
        <v>462</v>
      </c>
      <c r="B13" s="17" t="s">
        <v>202</v>
      </c>
      <c r="C13" s="17" t="s">
        <v>552</v>
      </c>
      <c r="D13" s="278">
        <v>1</v>
      </c>
      <c r="E13" s="278">
        <v>1</v>
      </c>
      <c r="F13" s="17" t="s">
        <v>1056</v>
      </c>
      <c r="G13" s="17" t="s">
        <v>20</v>
      </c>
      <c r="H13" s="35" t="s">
        <v>171</v>
      </c>
      <c r="I13" s="32" t="s">
        <v>159</v>
      </c>
      <c r="J13" s="32" t="s">
        <v>159</v>
      </c>
      <c r="K13" s="32" t="s">
        <v>22</v>
      </c>
      <c r="L13" s="33" t="s">
        <v>23</v>
      </c>
      <c r="M13" s="33" t="s">
        <v>24</v>
      </c>
      <c r="N13" s="36">
        <v>1</v>
      </c>
      <c r="O13" s="36" t="s">
        <v>881</v>
      </c>
      <c r="P13" s="36">
        <v>1</v>
      </c>
      <c r="Q13" s="36" t="s">
        <v>803</v>
      </c>
      <c r="R13" s="36" t="s">
        <v>803</v>
      </c>
      <c r="S13" s="32" t="s">
        <v>463</v>
      </c>
      <c r="T13" s="32" t="s">
        <v>200</v>
      </c>
      <c r="U13" s="139">
        <v>101</v>
      </c>
    </row>
    <row r="14" spans="1:21" ht="15.75" thickTop="1" x14ac:dyDescent="0.25"/>
  </sheetData>
  <mergeCells count="1">
    <mergeCell ref="A2:T2"/>
  </mergeCells>
  <pageMargins left="0.7" right="0.7" top="0.75" bottom="0.75" header="0.3" footer="0.3"/>
  <pageSetup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COVER PAGE</vt:lpstr>
      <vt:lpstr>TABLE OF CONTENT</vt:lpstr>
      <vt:lpstr>INTRO AND LEGISLATION</vt:lpstr>
      <vt:lpstr>ANALYSIS</vt:lpstr>
      <vt:lpstr>VIS MISS STRA MAP</vt:lpstr>
      <vt:lpstr>HIGH LEVEL SDBIP</vt:lpstr>
      <vt:lpstr>LMTOD</vt:lpstr>
      <vt:lpstr>LBSD</vt:lpstr>
      <vt:lpstr>LMFMV</vt:lpstr>
      <vt:lpstr>LLED</vt:lpstr>
      <vt:lpstr>LGGPP</vt:lpstr>
      <vt:lpstr>'COVER PAGE'!Print_Area</vt:lpstr>
      <vt:lpstr>'HIGH LEVEL SDBIP'!Print_Area</vt:lpstr>
      <vt:lpstr>'INTRO AND LEGISLATION'!Print_Area</vt:lpstr>
      <vt:lpstr>LBSD!Print_Area</vt:lpstr>
      <vt:lpstr>LGGPP!Print_Area</vt:lpstr>
      <vt:lpstr>LLED!Print_Area</vt:lpstr>
      <vt:lpstr>LMFMV!Print_Area</vt:lpstr>
      <vt:lpstr>LMTOD!Print_Area</vt:lpstr>
      <vt:lpstr>'TABLE OF CONTENT'!Print_Area</vt:lpstr>
      <vt:lpstr>'VIS MISS STRA MAP'!Print_Area</vt:lpstr>
      <vt:lpstr>'HIGH LEVEL SDBIP'!Print_Titles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Risenga Shilenge</dc:creator>
  <cp:lastModifiedBy>Naphton Tshikosi</cp:lastModifiedBy>
  <cp:lastPrinted>2017-05-15T07:26:57Z</cp:lastPrinted>
  <dcterms:created xsi:type="dcterms:W3CDTF">2016-06-22T08:34:52Z</dcterms:created>
  <dcterms:modified xsi:type="dcterms:W3CDTF">2017-08-10T05:18:07Z</dcterms:modified>
</cp:coreProperties>
</file>